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20700" windowHeight="11760" activeTab="2"/>
  </bookViews>
  <sheets>
    <sheet name="Цена на порамнување во ЕУР" sheetId="2" r:id="rId1"/>
    <sheet name="Среден курс" sheetId="3" r:id="rId2"/>
    <sheet name="Цена на порамнување во МКД" sheetId="1" r:id="rId3"/>
    <sheet name="Ангажирана aFRR енергија " sheetId="39" r:id="rId4"/>
    <sheet name="Ангажирана mFRR енергија" sheetId="40" r:id="rId5"/>
    <sheet name="ACE" sheetId="41" r:id="rId6"/>
  </sheets>
  <definedNames>
    <definedName name="_xlnm.Print_Area" localSheetId="0">'Цена на порамнување во ЕУР'!$B$2:$AA$55,'Цена на порамнување во ЕУР'!#REF!,'Цена на порамнување во ЕУР'!#REF!</definedName>
    <definedName name="_xlnm.Print_Area" localSheetId="2">'Цена на порамнување во МКД'!$B$2:$AB$55,#REF!,#REF!</definedName>
  </definedNames>
  <calcPr calcId="145621"/>
</workbook>
</file>

<file path=xl/calcChain.xml><?xml version="1.0" encoding="utf-8"?>
<calcChain xmlns="http://schemas.openxmlformats.org/spreadsheetml/2006/main">
  <c r="E4" i="1" l="1"/>
  <c r="F120" i="1" l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E123" i="1"/>
  <c r="E122" i="1"/>
  <c r="E121" i="1"/>
  <c r="E120" i="1"/>
  <c r="C33" i="41" l="1"/>
  <c r="B33" i="41"/>
  <c r="C32" i="41"/>
  <c r="B32" i="41"/>
  <c r="C31" i="41"/>
  <c r="B31" i="41"/>
  <c r="C30" i="41"/>
  <c r="B30" i="41"/>
  <c r="C29" i="41"/>
  <c r="B29" i="41"/>
  <c r="C28" i="41"/>
  <c r="B28" i="41"/>
  <c r="C27" i="41"/>
  <c r="B27" i="41"/>
  <c r="C26" i="41"/>
  <c r="B26" i="41"/>
  <c r="C25" i="41"/>
  <c r="B25" i="41"/>
  <c r="C24" i="41"/>
  <c r="B24" i="41"/>
  <c r="C23" i="41"/>
  <c r="B23" i="41"/>
  <c r="C22" i="41"/>
  <c r="B22" i="41"/>
  <c r="C21" i="41"/>
  <c r="B21" i="41"/>
  <c r="C20" i="41"/>
  <c r="B20" i="41"/>
  <c r="C19" i="41"/>
  <c r="B19" i="41"/>
  <c r="C18" i="41"/>
  <c r="B18" i="41"/>
  <c r="C17" i="41"/>
  <c r="B17" i="41"/>
  <c r="C16" i="41"/>
  <c r="B16" i="41"/>
  <c r="C15" i="41"/>
  <c r="B15" i="41"/>
  <c r="C14" i="41"/>
  <c r="B14" i="41"/>
  <c r="C13" i="41"/>
  <c r="B13" i="41"/>
  <c r="C12" i="41"/>
  <c r="B12" i="41"/>
  <c r="C11" i="41"/>
  <c r="B11" i="41"/>
  <c r="C10" i="41"/>
  <c r="B10" i="41"/>
  <c r="C9" i="41"/>
  <c r="B9" i="41"/>
  <c r="C8" i="41"/>
  <c r="B8" i="41"/>
  <c r="C7" i="41"/>
  <c r="B7" i="41"/>
  <c r="C6" i="41"/>
  <c r="B6" i="41"/>
  <c r="C5" i="41"/>
  <c r="B5" i="41"/>
  <c r="C4" i="41"/>
  <c r="B4" i="41"/>
  <c r="D101" i="40"/>
  <c r="B101" i="40"/>
  <c r="B100" i="40"/>
  <c r="C99" i="40"/>
  <c r="B99" i="40"/>
  <c r="D98" i="40"/>
  <c r="B98" i="40"/>
  <c r="D97" i="40"/>
  <c r="C97" i="40"/>
  <c r="B97" i="40"/>
  <c r="B96" i="40"/>
  <c r="C95" i="40"/>
  <c r="B95" i="40"/>
  <c r="D94" i="40"/>
  <c r="B94" i="40"/>
  <c r="D93" i="40"/>
  <c r="B93" i="40"/>
  <c r="B92" i="40"/>
  <c r="C91" i="40"/>
  <c r="B91" i="40"/>
  <c r="D90" i="40"/>
  <c r="B90" i="40"/>
  <c r="D89" i="40"/>
  <c r="C89" i="40"/>
  <c r="B89" i="40"/>
  <c r="B88" i="40"/>
  <c r="C87" i="40"/>
  <c r="B87" i="40"/>
  <c r="D86" i="40"/>
  <c r="B86" i="40"/>
  <c r="D85" i="40"/>
  <c r="B85" i="40"/>
  <c r="B84" i="40"/>
  <c r="C83" i="40"/>
  <c r="B83" i="40"/>
  <c r="D82" i="40"/>
  <c r="B82" i="40"/>
  <c r="D81" i="40"/>
  <c r="C81" i="40"/>
  <c r="B81" i="40"/>
  <c r="B80" i="40"/>
  <c r="C79" i="40"/>
  <c r="B79" i="40"/>
  <c r="D78" i="40"/>
  <c r="B78" i="40"/>
  <c r="D77" i="40"/>
  <c r="B77" i="40"/>
  <c r="B76" i="40"/>
  <c r="C75" i="40"/>
  <c r="B75" i="40"/>
  <c r="D74" i="40"/>
  <c r="B74" i="40"/>
  <c r="D73" i="40"/>
  <c r="C73" i="40"/>
  <c r="B73" i="40"/>
  <c r="B72" i="40"/>
  <c r="C67" i="40"/>
  <c r="C66" i="40"/>
  <c r="C65" i="40"/>
  <c r="C64" i="40"/>
  <c r="C63" i="40"/>
  <c r="C62" i="40"/>
  <c r="C61" i="40"/>
  <c r="C60" i="40"/>
  <c r="C59" i="40"/>
  <c r="C58" i="40"/>
  <c r="C57" i="40"/>
  <c r="C56" i="40"/>
  <c r="C54" i="40"/>
  <c r="C53" i="40"/>
  <c r="C52" i="40"/>
  <c r="C51" i="40"/>
  <c r="C50" i="40"/>
  <c r="C49" i="40"/>
  <c r="C48" i="40"/>
  <c r="C47" i="40"/>
  <c r="C46" i="40"/>
  <c r="C45" i="40"/>
  <c r="C44" i="40"/>
  <c r="C42" i="40"/>
  <c r="C41" i="40"/>
  <c r="C40" i="40"/>
  <c r="C39" i="40"/>
  <c r="C38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  <c r="D101" i="39"/>
  <c r="B101" i="39"/>
  <c r="B100" i="39"/>
  <c r="C99" i="39"/>
  <c r="B99" i="39"/>
  <c r="D98" i="39"/>
  <c r="B98" i="39"/>
  <c r="D97" i="39"/>
  <c r="C97" i="39"/>
  <c r="B97" i="39"/>
  <c r="B96" i="39"/>
  <c r="C95" i="39"/>
  <c r="B95" i="39"/>
  <c r="D94" i="39"/>
  <c r="B94" i="39"/>
  <c r="D93" i="39"/>
  <c r="B93" i="39"/>
  <c r="B92" i="39"/>
  <c r="C91" i="39"/>
  <c r="B91" i="39"/>
  <c r="D90" i="39"/>
  <c r="B90" i="39"/>
  <c r="D89" i="39"/>
  <c r="C89" i="39"/>
  <c r="B89" i="39"/>
  <c r="B88" i="39"/>
  <c r="C87" i="39"/>
  <c r="B87" i="39"/>
  <c r="D86" i="39"/>
  <c r="B86" i="39"/>
  <c r="D85" i="39"/>
  <c r="B85" i="39"/>
  <c r="D84" i="39"/>
  <c r="C84" i="39"/>
  <c r="B84" i="39"/>
  <c r="D83" i="39"/>
  <c r="B83" i="39"/>
  <c r="D82" i="39"/>
  <c r="B82" i="39"/>
  <c r="D81" i="39"/>
  <c r="C81" i="39"/>
  <c r="B81" i="39"/>
  <c r="D80" i="39"/>
  <c r="C80" i="39"/>
  <c r="B80" i="39"/>
  <c r="D79" i="39"/>
  <c r="B79" i="39"/>
  <c r="D78" i="39"/>
  <c r="B78" i="39"/>
  <c r="D77" i="39"/>
  <c r="C77" i="39"/>
  <c r="B77" i="39"/>
  <c r="D76" i="39"/>
  <c r="C76" i="39"/>
  <c r="B76" i="39"/>
  <c r="D75" i="39"/>
  <c r="B75" i="39"/>
  <c r="D74" i="39"/>
  <c r="B74" i="39"/>
  <c r="D73" i="39"/>
  <c r="C73" i="39"/>
  <c r="B73" i="39"/>
  <c r="D72" i="39"/>
  <c r="C72" i="39"/>
  <c r="B72" i="39"/>
  <c r="C67" i="39"/>
  <c r="C66" i="39"/>
  <c r="C65" i="39"/>
  <c r="C64" i="39"/>
  <c r="C63" i="39"/>
  <c r="C62" i="39"/>
  <c r="C61" i="39"/>
  <c r="C59" i="39"/>
  <c r="C58" i="39"/>
  <c r="C57" i="39"/>
  <c r="C56" i="39"/>
  <c r="C55" i="39"/>
  <c r="C54" i="39"/>
  <c r="C53" i="39"/>
  <c r="C51" i="39"/>
  <c r="C50" i="39"/>
  <c r="C49" i="39"/>
  <c r="C48" i="39"/>
  <c r="C47" i="39"/>
  <c r="C46" i="39"/>
  <c r="C45" i="39"/>
  <c r="C42" i="39"/>
  <c r="C41" i="39"/>
  <c r="C40" i="39"/>
  <c r="C39" i="39"/>
  <c r="C38" i="39"/>
  <c r="C31" i="39"/>
  <c r="C30" i="39"/>
  <c r="C29" i="39"/>
  <c r="C28" i="39"/>
  <c r="C27" i="39"/>
  <c r="C26" i="39"/>
  <c r="C23" i="39"/>
  <c r="C22" i="39"/>
  <c r="C21" i="39"/>
  <c r="C20" i="39"/>
  <c r="C19" i="39"/>
  <c r="C18" i="39"/>
  <c r="C15" i="39"/>
  <c r="C14" i="39"/>
  <c r="C13" i="39"/>
  <c r="C12" i="39"/>
  <c r="C11" i="39"/>
  <c r="C10" i="39"/>
  <c r="C8" i="39"/>
  <c r="C7" i="39"/>
  <c r="C6" i="39"/>
  <c r="C5" i="39"/>
  <c r="C4" i="39"/>
  <c r="D34" i="41" l="1"/>
  <c r="D80" i="40"/>
  <c r="C80" i="40"/>
  <c r="C94" i="39"/>
  <c r="D99" i="39"/>
  <c r="C43" i="40"/>
  <c r="C78" i="40"/>
  <c r="C86" i="40"/>
  <c r="C94" i="40"/>
  <c r="D99" i="40"/>
  <c r="C9" i="39"/>
  <c r="D34" i="39" s="1"/>
  <c r="C16" i="39"/>
  <c r="C17" i="39"/>
  <c r="C24" i="39"/>
  <c r="C25" i="39"/>
  <c r="C32" i="39"/>
  <c r="C33" i="39"/>
  <c r="C43" i="39"/>
  <c r="D68" i="39" s="1"/>
  <c r="C44" i="39"/>
  <c r="C52" i="39"/>
  <c r="C60" i="39"/>
  <c r="C75" i="39"/>
  <c r="C79" i="39"/>
  <c r="C83" i="39"/>
  <c r="D87" i="39"/>
  <c r="C90" i="39"/>
  <c r="D95" i="39"/>
  <c r="C98" i="39"/>
  <c r="C20" i="40"/>
  <c r="C34" i="40" s="1"/>
  <c r="C55" i="40"/>
  <c r="C74" i="40"/>
  <c r="D79" i="40"/>
  <c r="C82" i="40"/>
  <c r="D87" i="40"/>
  <c r="C90" i="40"/>
  <c r="D95" i="40"/>
  <c r="C98" i="40"/>
  <c r="D88" i="39"/>
  <c r="C88" i="39"/>
  <c r="D96" i="39"/>
  <c r="C96" i="39"/>
  <c r="D72" i="40"/>
  <c r="C72" i="40"/>
  <c r="D88" i="40"/>
  <c r="C88" i="40"/>
  <c r="D96" i="40"/>
  <c r="C96" i="40"/>
  <c r="C86" i="39"/>
  <c r="D91" i="39"/>
  <c r="C68" i="40"/>
  <c r="D75" i="40"/>
  <c r="D83" i="40"/>
  <c r="D91" i="40"/>
  <c r="C74" i="39"/>
  <c r="C78" i="39"/>
  <c r="C82" i="39"/>
  <c r="C85" i="39"/>
  <c r="D92" i="39"/>
  <c r="C92" i="39"/>
  <c r="C93" i="39"/>
  <c r="D100" i="39"/>
  <c r="C100" i="39"/>
  <c r="C101" i="39"/>
  <c r="D76" i="40"/>
  <c r="C76" i="40"/>
  <c r="C77" i="40"/>
  <c r="D84" i="40"/>
  <c r="C84" i="40"/>
  <c r="C85" i="40"/>
  <c r="D92" i="40"/>
  <c r="C92" i="40"/>
  <c r="C93" i="40"/>
  <c r="D100" i="40"/>
  <c r="C100" i="40"/>
  <c r="C101" i="40"/>
  <c r="F4" i="1" l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</calcChain>
</file>

<file path=xl/sharedStrings.xml><?xml version="1.0" encoding="utf-8"?>
<sst xmlns="http://schemas.openxmlformats.org/spreadsheetml/2006/main" count="516" uniqueCount="46">
  <si>
    <t>24h</t>
  </si>
  <si>
    <t>23h</t>
  </si>
  <si>
    <t>22h</t>
  </si>
  <si>
    <t>21h</t>
  </si>
  <si>
    <t>20h</t>
  </si>
  <si>
    <t>19h</t>
  </si>
  <si>
    <t>18h</t>
  </si>
  <si>
    <t>17h</t>
  </si>
  <si>
    <t>16h</t>
  </si>
  <si>
    <t>15h</t>
  </si>
  <si>
    <t>14h</t>
  </si>
  <si>
    <t>13h</t>
  </si>
  <si>
    <t>12h</t>
  </si>
  <si>
    <t>11h</t>
  </si>
  <si>
    <t>10h</t>
  </si>
  <si>
    <t>9h</t>
  </si>
  <si>
    <t>8h</t>
  </si>
  <si>
    <t>7h</t>
  </si>
  <si>
    <t>6h</t>
  </si>
  <si>
    <t>5h</t>
  </si>
  <si>
    <t>4h</t>
  </si>
  <si>
    <t>3h</t>
  </si>
  <si>
    <t>2h</t>
  </si>
  <si>
    <t>1h</t>
  </si>
  <si>
    <t>СУМАРНО</t>
  </si>
  <si>
    <t>ПЕРИОД</t>
  </si>
  <si>
    <t>Период</t>
  </si>
  <si>
    <t>WAPpos</t>
  </si>
  <si>
    <t>WAPneg</t>
  </si>
  <si>
    <t>VAA+</t>
  </si>
  <si>
    <t>VAA-</t>
  </si>
  <si>
    <t>Валута</t>
  </si>
  <si>
    <t>Единица валута</t>
  </si>
  <si>
    <t>Среден курс во денари</t>
  </si>
  <si>
    <t>EUR</t>
  </si>
  <si>
    <t xml:space="preserve">Дата 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</si>
  <si>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€/MWh - Април 2020</t>
    </r>
  </si>
  <si>
    <t>Ангажирана aFRR регулација за нагоре - Април 2020</t>
  </si>
  <si>
    <t>Ангажирана aFRR регулација за надолу - Април 2020</t>
  </si>
  <si>
    <t>Ангажирана aFRR регулација СУМАРНО - Април 2020</t>
  </si>
  <si>
    <t>Ангажирана mFRR регулација за нагоре - Април 2020</t>
  </si>
  <si>
    <t>Ангажирана mFRR регулација за надолу - Април 2020</t>
  </si>
  <si>
    <t>Ангажирана mFRR регулација СУМАРНО - Април 2020</t>
  </si>
  <si>
    <r>
      <t xml:space="preserve">Цена на порамнување на отстапувањата </t>
    </r>
    <r>
      <rPr>
        <sz val="20"/>
        <color theme="0"/>
        <rFont val="Calibri"/>
        <family val="2"/>
      </rPr>
      <t>MKD/MWh - Април 2020</t>
    </r>
  </si>
  <si>
    <t>Area Control Error (MWh/h)</t>
  </si>
  <si>
    <t>Вкупно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</si>
</sst>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д_е_н_._-;\-* #,##0.00\ _д_е_н_._-;_-* &quot;-&quot;??\ _д_е_н_._-;_-@_-"/>
    <numFmt numFmtId="164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charset val="204"/>
      <scheme val="minor"/>
    </font>
    <font>
      <sz val="20"/>
      <color theme="0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0"/>
      <name val="Myriad Pro"/>
      <family val="2"/>
    </font>
    <font>
      <sz val="20"/>
      <color theme="0"/>
      <name val="Calibri"/>
      <family val="2"/>
    </font>
    <font>
      <b/>
      <sz val="10"/>
      <color theme="0"/>
      <name val="Myriad Pro"/>
      <family val="2"/>
    </font>
    <font>
      <b/>
      <sz val="12"/>
      <color theme="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0"/>
      <name val="Calibri"/>
      <family val="2"/>
      <scheme val="minor"/>
    </font>
    <font>
      <b/>
      <sz val="8"/>
      <color theme="0"/>
      <name val="Calibri"/>
      <family val="2"/>
      <charset val="204"/>
      <scheme val="minor"/>
    </font>
    <font>
      <b/>
      <sz val="10"/>
      <color theme="3"/>
      <name val="Myriad Pro"/>
      <family val="2"/>
    </font>
    <font>
      <b/>
      <sz val="11"/>
      <color theme="1"/>
      <name val="Calibri"/>
      <family val="2"/>
      <scheme val="minor"/>
    </font>
    <font>
      <sz val="11"/>
      <color theme="1"/>
      <name val="Myriad Pro"/>
      <family val="2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3">
    <xf numFmtId="0" fontId="0" fillId="0" borderId="0" xfId="0"/>
    <xf numFmtId="0" fontId="0" fillId="2" borderId="0" xfId="0" applyFill="1"/>
    <xf numFmtId="43" fontId="5" fillId="4" borderId="6" xfId="1" applyFont="1" applyFill="1" applyBorder="1" applyAlignment="1">
      <alignment horizontal="center" vertical="center" wrapText="1"/>
    </xf>
    <xf numFmtId="43" fontId="5" fillId="4" borderId="0" xfId="1" applyFont="1" applyFill="1" applyBorder="1" applyAlignment="1">
      <alignment horizontal="center" vertical="center" wrapText="1"/>
    </xf>
    <xf numFmtId="43" fontId="5" fillId="4" borderId="7" xfId="1" applyFont="1" applyFill="1" applyBorder="1" applyAlignment="1">
      <alignment horizontal="center" vertical="center" wrapText="1"/>
    </xf>
    <xf numFmtId="43" fontId="5" fillId="4" borderId="12" xfId="1" applyFont="1" applyFill="1" applyBorder="1" applyAlignment="1">
      <alignment horizontal="center" vertical="center" wrapText="1"/>
    </xf>
    <xf numFmtId="43" fontId="5" fillId="4" borderId="10" xfId="1" applyFont="1" applyFill="1" applyBorder="1" applyAlignment="1">
      <alignment horizontal="center" vertical="center" wrapText="1"/>
    </xf>
    <xf numFmtId="43" fontId="5" fillId="4" borderId="11" xfId="1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2" fontId="7" fillId="5" borderId="20" xfId="0" applyNumberFormat="1" applyFont="1" applyFill="1" applyBorder="1" applyAlignment="1">
      <alignment horizontal="center" vertical="center"/>
    </xf>
    <xf numFmtId="2" fontId="7" fillId="5" borderId="21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4" borderId="1" xfId="1" applyFont="1" applyFill="1" applyBorder="1" applyAlignment="1">
      <alignment horizontal="center" vertical="center" wrapText="1"/>
    </xf>
    <xf numFmtId="43" fontId="5" fillId="4" borderId="2" xfId="1" applyFont="1" applyFill="1" applyBorder="1" applyAlignment="1">
      <alignment horizontal="center" vertical="center" wrapText="1"/>
    </xf>
    <xf numFmtId="43" fontId="5" fillId="4" borderId="3" xfId="1" applyFont="1" applyFill="1" applyBorder="1" applyAlignment="1">
      <alignment horizontal="center" vertical="center" wrapText="1"/>
    </xf>
    <xf numFmtId="43" fontId="5" fillId="4" borderId="6" xfId="1" applyFont="1" applyFill="1" applyBorder="1" applyAlignment="1">
      <alignment horizontal="center" vertical="center" wrapText="1"/>
    </xf>
    <xf numFmtId="43" fontId="5" fillId="4" borderId="0" xfId="1" applyFont="1" applyFill="1" applyBorder="1" applyAlignment="1">
      <alignment horizontal="center" vertical="center" wrapText="1"/>
    </xf>
    <xf numFmtId="43" fontId="5" fillId="4" borderId="7" xfId="1" applyFont="1" applyFill="1" applyBorder="1" applyAlignment="1">
      <alignment horizontal="center" vertical="center" wrapText="1"/>
    </xf>
    <xf numFmtId="43" fontId="5" fillId="4" borderId="12" xfId="1" applyFont="1" applyFill="1" applyBorder="1" applyAlignment="1">
      <alignment horizontal="center" vertical="center" wrapText="1"/>
    </xf>
    <xf numFmtId="43" fontId="5" fillId="4" borderId="10" xfId="1" applyFont="1" applyFill="1" applyBorder="1" applyAlignment="1">
      <alignment horizontal="center" vertical="center" wrapText="1"/>
    </xf>
    <xf numFmtId="43" fontId="5" fillId="4" borderId="11" xfId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11" fillId="2" borderId="0" xfId="0" applyFont="1" applyFill="1"/>
    <xf numFmtId="0" fontId="12" fillId="4" borderId="25" xfId="0" applyFont="1" applyFill="1" applyBorder="1" applyAlignment="1">
      <alignment horizontal="center" vertical="center"/>
    </xf>
    <xf numFmtId="2" fontId="7" fillId="5" borderId="29" xfId="0" applyNumberFormat="1" applyFont="1" applyFill="1" applyBorder="1" applyAlignment="1">
      <alignment horizontal="center" vertical="center"/>
    </xf>
    <xf numFmtId="2" fontId="7" fillId="5" borderId="30" xfId="0" applyNumberFormat="1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2" fontId="9" fillId="5" borderId="35" xfId="0" applyNumberFormat="1" applyFont="1" applyFill="1" applyBorder="1" applyAlignment="1">
      <alignment horizontal="center" vertical="center"/>
    </xf>
    <xf numFmtId="2" fontId="9" fillId="5" borderId="36" xfId="0" applyNumberFormat="1" applyFont="1" applyFill="1" applyBorder="1" applyAlignment="1">
      <alignment horizontal="center" vertical="center"/>
    </xf>
    <xf numFmtId="2" fontId="9" fillId="5" borderId="36" xfId="0" applyNumberFormat="1" applyFont="1" applyFill="1" applyBorder="1" applyAlignment="1">
      <alignment horizontal="center" vertical="center" wrapText="1"/>
    </xf>
    <xf numFmtId="2" fontId="9" fillId="5" borderId="37" xfId="0" applyNumberFormat="1" applyFont="1" applyFill="1" applyBorder="1" applyAlignment="1">
      <alignment horizontal="center" vertical="center" wrapText="1"/>
    </xf>
    <xf numFmtId="14" fontId="10" fillId="3" borderId="38" xfId="0" applyNumberFormat="1" applyFont="1" applyFill="1" applyBorder="1" applyAlignment="1">
      <alignment horizontal="center" vertical="center"/>
    </xf>
    <xf numFmtId="14" fontId="10" fillId="3" borderId="39" xfId="0" applyNumberFormat="1" applyFont="1" applyFill="1" applyBorder="1" applyAlignment="1">
      <alignment horizontal="center" vertical="center"/>
    </xf>
    <xf numFmtId="2" fontId="16" fillId="4" borderId="23" xfId="0" applyNumberFormat="1" applyFont="1" applyFill="1" applyBorder="1" applyAlignment="1">
      <alignment horizontal="center" vertical="center"/>
    </xf>
    <xf numFmtId="2" fontId="16" fillId="4" borderId="20" xfId="0" applyNumberFormat="1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14" fontId="10" fillId="3" borderId="13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2" fontId="17" fillId="2" borderId="11" xfId="0" applyNumberFormat="1" applyFont="1" applyFill="1" applyBorder="1" applyAlignment="1">
      <alignment horizontal="center" vertical="center"/>
    </xf>
    <xf numFmtId="2" fontId="17" fillId="2" borderId="10" xfId="0" applyNumberFormat="1" applyFont="1" applyFill="1" applyBorder="1" applyAlignment="1">
      <alignment horizontal="center" vertical="center"/>
    </xf>
    <xf numFmtId="14" fontId="10" fillId="3" borderId="9" xfId="0" applyNumberFormat="1" applyFont="1" applyFill="1" applyBorder="1" applyAlignment="1">
      <alignment horizontal="center"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6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4" fontId="13" fillId="0" borderId="34" xfId="0" applyNumberFormat="1" applyFont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 vertical="center"/>
    </xf>
    <xf numFmtId="14" fontId="10" fillId="3" borderId="5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4" fontId="13" fillId="0" borderId="4" xfId="0" applyNumberFormat="1" applyFont="1" applyBorder="1" applyAlignment="1">
      <alignment horizontal="center" vertical="center"/>
    </xf>
    <xf numFmtId="0" fontId="18" fillId="2" borderId="0" xfId="0" applyFont="1" applyFill="1"/>
    <xf numFmtId="0" fontId="12" fillId="4" borderId="34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2" fontId="19" fillId="2" borderId="12" xfId="0" applyNumberFormat="1" applyFont="1" applyFill="1" applyBorder="1" applyAlignment="1">
      <alignment horizontal="center" vertical="center"/>
    </xf>
    <xf numFmtId="2" fontId="19" fillId="2" borderId="11" xfId="0" applyNumberFormat="1" applyFont="1" applyFill="1" applyBorder="1" applyAlignment="1">
      <alignment horizontal="center" vertical="center"/>
    </xf>
    <xf numFmtId="2" fontId="19" fillId="2" borderId="10" xfId="0" applyNumberFormat="1" applyFont="1" applyFill="1" applyBorder="1" applyAlignment="1">
      <alignment horizontal="center" vertical="center"/>
    </xf>
    <xf numFmtId="2" fontId="19" fillId="2" borderId="7" xfId="0" applyNumberFormat="1" applyFont="1" applyFill="1" applyBorder="1" applyAlignment="1">
      <alignment horizontal="center" vertical="center"/>
    </xf>
    <xf numFmtId="2" fontId="19" fillId="2" borderId="0" xfId="0" applyNumberFormat="1" applyFont="1" applyFill="1" applyBorder="1" applyAlignment="1">
      <alignment horizontal="center" vertical="center"/>
    </xf>
    <xf numFmtId="2" fontId="19" fillId="2" borderId="6" xfId="0" applyNumberFormat="1" applyFont="1" applyFill="1" applyBorder="1" applyAlignment="1">
      <alignment horizontal="center" vertical="center"/>
    </xf>
    <xf numFmtId="4" fontId="13" fillId="0" borderId="43" xfId="0" applyNumberFormat="1" applyFont="1" applyBorder="1" applyAlignment="1">
      <alignment horizontal="center" vertical="center"/>
    </xf>
    <xf numFmtId="4" fontId="13" fillId="0" borderId="44" xfId="0" applyNumberFormat="1" applyFont="1" applyBorder="1" applyAlignment="1">
      <alignment horizontal="center" vertical="center"/>
    </xf>
    <xf numFmtId="4" fontId="13" fillId="0" borderId="45" xfId="0" applyNumberFormat="1" applyFont="1" applyBorder="1" applyAlignment="1">
      <alignment horizontal="center" vertical="center"/>
    </xf>
    <xf numFmtId="0" fontId="12" fillId="4" borderId="4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43" fontId="13" fillId="2" borderId="0" xfId="0" applyNumberFormat="1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4" fontId="0" fillId="2" borderId="0" xfId="0" applyNumberFormat="1" applyFill="1"/>
    <xf numFmtId="4" fontId="1" fillId="2" borderId="12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2" fontId="21" fillId="2" borderId="7" xfId="0" applyNumberFormat="1" applyFont="1" applyFill="1" applyBorder="1" applyAlignment="1">
      <alignment horizontal="center" vertical="center"/>
    </xf>
    <xf numFmtId="2" fontId="21" fillId="2" borderId="0" xfId="0" applyNumberFormat="1" applyFont="1" applyFill="1" applyBorder="1" applyAlignment="1">
      <alignment horizontal="center" vertical="center"/>
    </xf>
    <xf numFmtId="2" fontId="21" fillId="2" borderId="6" xfId="0" applyNumberFormat="1" applyFont="1" applyFill="1" applyBorder="1" applyAlignment="1">
      <alignment horizontal="center" vertical="center"/>
    </xf>
    <xf numFmtId="2" fontId="21" fillId="2" borderId="3" xfId="0" applyNumberFormat="1" applyFont="1" applyFill="1" applyBorder="1" applyAlignment="1">
      <alignment horizontal="center" vertical="center"/>
    </xf>
    <xf numFmtId="2" fontId="21" fillId="2" borderId="2" xfId="0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14" fontId="3" fillId="5" borderId="18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14" fontId="4" fillId="5" borderId="12" xfId="0" applyNumberFormat="1" applyFont="1" applyFill="1" applyBorder="1" applyAlignment="1">
      <alignment horizontal="center"/>
    </xf>
    <xf numFmtId="14" fontId="4" fillId="5" borderId="10" xfId="0" applyNumberFormat="1" applyFont="1" applyFill="1" applyBorder="1" applyAlignment="1">
      <alignment horizontal="center"/>
    </xf>
    <xf numFmtId="14" fontId="4" fillId="5" borderId="7" xfId="0" applyNumberFormat="1" applyFont="1" applyFill="1" applyBorder="1" applyAlignment="1">
      <alignment horizontal="center"/>
    </xf>
    <xf numFmtId="14" fontId="4" fillId="5" borderId="6" xfId="0" applyNumberFormat="1" applyFont="1" applyFill="1" applyBorder="1" applyAlignment="1">
      <alignment horizontal="center"/>
    </xf>
    <xf numFmtId="14" fontId="4" fillId="5" borderId="17" xfId="0" applyNumberFormat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14" fontId="3" fillId="5" borderId="12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4" fontId="3" fillId="5" borderId="24" xfId="0" applyNumberFormat="1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14" fontId="4" fillId="5" borderId="11" xfId="0" applyNumberFormat="1" applyFont="1" applyFill="1" applyBorder="1" applyAlignment="1">
      <alignment horizontal="center"/>
    </xf>
    <xf numFmtId="14" fontId="4" fillId="5" borderId="3" xfId="0" applyNumberFormat="1" applyFont="1" applyFill="1" applyBorder="1" applyAlignment="1">
      <alignment horizontal="center"/>
    </xf>
    <xf numFmtId="14" fontId="4" fillId="5" borderId="0" xfId="0" applyNumberFormat="1" applyFont="1" applyFill="1" applyBorder="1" applyAlignment="1">
      <alignment horizontal="center"/>
    </xf>
    <xf numFmtId="4" fontId="13" fillId="0" borderId="38" xfId="0" applyNumberFormat="1" applyFont="1" applyBorder="1" applyAlignment="1">
      <alignment horizontal="center" vertical="center"/>
    </xf>
    <xf numFmtId="4" fontId="13" fillId="0" borderId="26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4" fillId="3" borderId="17" xfId="0" applyNumberFormat="1" applyFont="1" applyFill="1" applyBorder="1" applyAlignment="1">
      <alignment horizontal="center"/>
    </xf>
    <xf numFmtId="14" fontId="14" fillId="3" borderId="16" xfId="0" applyNumberFormat="1" applyFont="1" applyFill="1" applyBorder="1" applyAlignment="1">
      <alignment horizontal="center"/>
    </xf>
    <xf numFmtId="14" fontId="14" fillId="3" borderId="15" xfId="0" applyNumberFormat="1" applyFont="1" applyFill="1" applyBorder="1" applyAlignment="1">
      <alignment horizontal="center"/>
    </xf>
    <xf numFmtId="4" fontId="13" fillId="0" borderId="35" xfId="0" applyNumberFormat="1" applyFont="1" applyBorder="1" applyAlignment="1">
      <alignment horizontal="center" vertical="center"/>
    </xf>
    <xf numFmtId="4" fontId="13" fillId="0" borderId="37" xfId="0" applyNumberFormat="1" applyFont="1" applyBorder="1" applyAlignment="1">
      <alignment horizontal="center" vertical="center"/>
    </xf>
    <xf numFmtId="4" fontId="13" fillId="0" borderId="39" xfId="0" applyNumberFormat="1" applyFont="1" applyBorder="1" applyAlignment="1">
      <alignment horizontal="center" vertical="center"/>
    </xf>
    <xf numFmtId="4" fontId="13" fillId="0" borderId="28" xfId="0" applyNumberFormat="1" applyFont="1" applyBorder="1" applyAlignment="1">
      <alignment horizontal="center" vertical="center"/>
    </xf>
    <xf numFmtId="4" fontId="13" fillId="0" borderId="41" xfId="0" applyNumberFormat="1" applyFont="1" applyBorder="1" applyAlignment="1">
      <alignment horizontal="center" vertical="center"/>
    </xf>
    <xf numFmtId="4" fontId="13" fillId="0" borderId="40" xfId="0" applyNumberFormat="1" applyFont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4" fontId="14" fillId="3" borderId="17" xfId="0" applyNumberFormat="1" applyFont="1" applyFill="1" applyBorder="1" applyAlignment="1">
      <alignment horizontal="center" vertical="center"/>
    </xf>
    <xf numFmtId="14" fontId="14" fillId="3" borderId="16" xfId="0" applyNumberFormat="1" applyFont="1" applyFill="1" applyBorder="1" applyAlignment="1">
      <alignment horizontal="center" vertical="center"/>
    </xf>
    <xf numFmtId="14" fontId="14" fillId="3" borderId="15" xfId="0" applyNumberFormat="1" applyFont="1" applyFill="1" applyBorder="1" applyAlignment="1">
      <alignment horizontal="center" vertical="center"/>
    </xf>
    <xf numFmtId="4" fontId="17" fillId="2" borderId="38" xfId="0" applyNumberFormat="1" applyFont="1" applyFill="1" applyBorder="1" applyAlignment="1">
      <alignment horizontal="center" vertical="center"/>
    </xf>
    <xf numFmtId="4" fontId="17" fillId="2" borderId="41" xfId="0" applyNumberFormat="1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/>
    </xf>
    <xf numFmtId="0" fontId="14" fillId="3" borderId="15" xfId="0" applyFont="1" applyFill="1" applyBorder="1" applyAlignment="1">
      <alignment horizontal="center"/>
    </xf>
    <xf numFmtId="4" fontId="17" fillId="2" borderId="35" xfId="0" applyNumberFormat="1" applyFont="1" applyFill="1" applyBorder="1" applyAlignment="1">
      <alignment horizontal="center" vertical="center"/>
    </xf>
    <xf numFmtId="4" fontId="17" fillId="2" borderId="40" xfId="0" applyNumberFormat="1" applyFont="1" applyFill="1" applyBorder="1" applyAlignment="1">
      <alignment horizontal="center" vertical="center"/>
    </xf>
    <xf numFmtId="4" fontId="17" fillId="2" borderId="39" xfId="0" applyNumberFormat="1" applyFont="1" applyFill="1" applyBorder="1" applyAlignment="1">
      <alignment horizontal="center" vertical="center"/>
    </xf>
    <xf numFmtId="4" fontId="17" fillId="2" borderId="42" xfId="0" applyNumberFormat="1" applyFont="1" applyFill="1" applyBorder="1" applyAlignment="1">
      <alignment horizontal="center" vertical="center"/>
    </xf>
    <xf numFmtId="14" fontId="20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36"/>
  <sheetViews>
    <sheetView zoomScale="55" zoomScaleNormal="55" workbookViewId="0">
      <selection activeCell="N15" sqref="N15"/>
    </sheetView>
  </sheetViews>
  <sheetFormatPr defaultColWidth="8.85546875" defaultRowHeight="18.75" x14ac:dyDescent="0.3"/>
  <cols>
    <col min="1" max="1" width="8.85546875" style="14"/>
    <col min="2" max="2" width="19" style="14" customWidth="1"/>
    <col min="3" max="3" width="22.7109375" style="28" customWidth="1"/>
    <col min="4" max="4" width="21.85546875" style="14" customWidth="1"/>
    <col min="5" max="9" width="17.28515625" style="14" bestFit="1" customWidth="1"/>
    <col min="10" max="16" width="19.42578125" style="14" bestFit="1" customWidth="1"/>
    <col min="17" max="17" width="17.28515625" style="14" bestFit="1" customWidth="1"/>
    <col min="18" max="24" width="19.42578125" style="14" bestFit="1" customWidth="1"/>
    <col min="25" max="27" width="17.28515625" style="14" bestFit="1" customWidth="1"/>
    <col min="28" max="16384" width="8.85546875" style="14"/>
  </cols>
  <sheetData>
    <row r="1" spans="2:27" ht="19.5" thickBot="1" x14ac:dyDescent="0.35"/>
    <row r="2" spans="2:27" ht="37.5" customHeight="1" thickBot="1" x14ac:dyDescent="0.3">
      <c r="B2" s="102" t="s">
        <v>26</v>
      </c>
      <c r="C2" s="103"/>
      <c r="D2" s="106" t="s">
        <v>36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8"/>
    </row>
    <row r="3" spans="2:27" ht="25.5" customHeight="1" thickBot="1" x14ac:dyDescent="0.3">
      <c r="B3" s="104"/>
      <c r="C3" s="105"/>
      <c r="D3" s="30" t="s">
        <v>23</v>
      </c>
      <c r="E3" s="31" t="s">
        <v>22</v>
      </c>
      <c r="F3" s="32" t="s">
        <v>21</v>
      </c>
      <c r="G3" s="32" t="s">
        <v>20</v>
      </c>
      <c r="H3" s="33" t="s">
        <v>19</v>
      </c>
      <c r="I3" s="32" t="s">
        <v>18</v>
      </c>
      <c r="J3" s="32" t="s">
        <v>17</v>
      </c>
      <c r="K3" s="32" t="s">
        <v>16</v>
      </c>
      <c r="L3" s="34" t="s">
        <v>15</v>
      </c>
      <c r="M3" s="32" t="s">
        <v>14</v>
      </c>
      <c r="N3" s="33" t="s">
        <v>13</v>
      </c>
      <c r="O3" s="32" t="s">
        <v>12</v>
      </c>
      <c r="P3" s="32" t="s">
        <v>11</v>
      </c>
      <c r="Q3" s="32" t="s">
        <v>10</v>
      </c>
      <c r="R3" s="32" t="s">
        <v>9</v>
      </c>
      <c r="S3" s="32" t="s">
        <v>8</v>
      </c>
      <c r="T3" s="32" t="s">
        <v>7</v>
      </c>
      <c r="U3" s="32" t="s">
        <v>6</v>
      </c>
      <c r="V3" s="32" t="s">
        <v>5</v>
      </c>
      <c r="W3" s="32" t="s">
        <v>4</v>
      </c>
      <c r="X3" s="32" t="s">
        <v>3</v>
      </c>
      <c r="Y3" s="32" t="s">
        <v>2</v>
      </c>
      <c r="Z3" s="32" t="s">
        <v>1</v>
      </c>
      <c r="AA3" s="35" t="s">
        <v>0</v>
      </c>
    </row>
    <row r="4" spans="2:27" ht="26.25" x14ac:dyDescent="0.25">
      <c r="B4" s="109">
        <v>43922</v>
      </c>
      <c r="C4" s="65" t="s">
        <v>27</v>
      </c>
      <c r="D4" s="20">
        <v>28.57</v>
      </c>
      <c r="E4" s="19">
        <v>25.354415584415584</v>
      </c>
      <c r="F4" s="19">
        <v>24.66</v>
      </c>
      <c r="G4" s="19">
        <v>24.07</v>
      </c>
      <c r="H4" s="19">
        <v>0</v>
      </c>
      <c r="I4" s="19">
        <v>27.003902439024394</v>
      </c>
      <c r="J4" s="19">
        <v>33.547999999999995</v>
      </c>
      <c r="K4" s="19">
        <v>41.328775739423442</v>
      </c>
      <c r="L4" s="19">
        <v>39.131164731085804</v>
      </c>
      <c r="M4" s="19">
        <v>35.325181272011605</v>
      </c>
      <c r="N4" s="19">
        <v>35.359219982471515</v>
      </c>
      <c r="O4" s="19">
        <v>33.104972203135738</v>
      </c>
      <c r="P4" s="19">
        <v>33.380137457044675</v>
      </c>
      <c r="Q4" s="19">
        <v>31.770400974330144</v>
      </c>
      <c r="R4" s="19">
        <v>32.098405910814698</v>
      </c>
      <c r="S4" s="19">
        <v>31.672021010505247</v>
      </c>
      <c r="T4" s="19">
        <v>30.554516370907269</v>
      </c>
      <c r="U4" s="19">
        <v>32.981395726602528</v>
      </c>
      <c r="V4" s="19">
        <v>37.57720922941877</v>
      </c>
      <c r="W4" s="19">
        <v>53.722127908488226</v>
      </c>
      <c r="X4" s="19">
        <v>48.763194134738825</v>
      </c>
      <c r="Y4" s="19">
        <v>39.972672004975514</v>
      </c>
      <c r="Z4" s="19">
        <v>37.727694402832633</v>
      </c>
      <c r="AA4" s="18">
        <v>34.167636329328886</v>
      </c>
    </row>
    <row r="5" spans="2:27" ht="26.25" x14ac:dyDescent="0.25">
      <c r="B5" s="110"/>
      <c r="C5" s="66" t="s">
        <v>28</v>
      </c>
      <c r="D5" s="20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0</v>
      </c>
      <c r="X5" s="19">
        <v>0</v>
      </c>
      <c r="Y5" s="19">
        <v>0</v>
      </c>
      <c r="Z5" s="19">
        <v>0</v>
      </c>
      <c r="AA5" s="18">
        <v>0</v>
      </c>
    </row>
    <row r="6" spans="2:27" ht="26.25" x14ac:dyDescent="0.25">
      <c r="B6" s="110"/>
      <c r="C6" s="66" t="s">
        <v>29</v>
      </c>
      <c r="D6" s="20">
        <v>0</v>
      </c>
      <c r="E6" s="19">
        <v>0</v>
      </c>
      <c r="F6" s="19">
        <v>0</v>
      </c>
      <c r="G6" s="19">
        <v>0</v>
      </c>
      <c r="H6" s="19">
        <v>9.31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0</v>
      </c>
      <c r="AA6" s="18">
        <v>0</v>
      </c>
    </row>
    <row r="7" spans="2:27" ht="27" thickBot="1" x14ac:dyDescent="0.3">
      <c r="B7" s="111"/>
      <c r="C7" s="67" t="s">
        <v>30</v>
      </c>
      <c r="D7" s="17">
        <v>0</v>
      </c>
      <c r="E7" s="16">
        <v>0</v>
      </c>
      <c r="F7" s="16">
        <v>0</v>
      </c>
      <c r="G7" s="16">
        <v>0</v>
      </c>
      <c r="H7" s="16">
        <v>27.93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5">
        <v>0</v>
      </c>
    </row>
    <row r="8" spans="2:27" ht="26.25" x14ac:dyDescent="0.25">
      <c r="B8" s="109">
        <v>43923</v>
      </c>
      <c r="C8" s="65" t="s">
        <v>27</v>
      </c>
      <c r="D8" s="20">
        <v>35.165539568345324</v>
      </c>
      <c r="E8" s="19">
        <v>31.874545454545459</v>
      </c>
      <c r="F8" s="19">
        <v>28.27333333333333</v>
      </c>
      <c r="G8" s="19">
        <v>27.23076923076923</v>
      </c>
      <c r="H8" s="19">
        <v>27.994999999999997</v>
      </c>
      <c r="I8" s="19">
        <v>32.244999999999997</v>
      </c>
      <c r="J8" s="19">
        <v>36.967234042553194</v>
      </c>
      <c r="K8" s="19">
        <v>44.786707441386334</v>
      </c>
      <c r="L8" s="19">
        <v>44.369548188915907</v>
      </c>
      <c r="M8" s="19">
        <v>40.329517543859644</v>
      </c>
      <c r="N8" s="19">
        <v>36.736042892389449</v>
      </c>
      <c r="O8" s="19">
        <v>37.702925152530725</v>
      </c>
      <c r="P8" s="19">
        <v>38.693633265167009</v>
      </c>
      <c r="Q8" s="19">
        <v>36.223582774144226</v>
      </c>
      <c r="R8" s="19">
        <v>35.301510454940214</v>
      </c>
      <c r="S8" s="19">
        <v>35.79944472745796</v>
      </c>
      <c r="T8" s="19">
        <v>37.401428571428568</v>
      </c>
      <c r="U8" s="19">
        <v>42.730000000000004</v>
      </c>
      <c r="V8" s="19">
        <v>51.880006671114081</v>
      </c>
      <c r="W8" s="19">
        <v>69.993231136405356</v>
      </c>
      <c r="X8" s="19">
        <v>64.483461736004102</v>
      </c>
      <c r="Y8" s="19">
        <v>54.442970822281161</v>
      </c>
      <c r="Z8" s="19">
        <v>50.076118143459915</v>
      </c>
      <c r="AA8" s="18">
        <v>43.030282629406166</v>
      </c>
    </row>
    <row r="9" spans="2:27" ht="26.25" x14ac:dyDescent="0.25">
      <c r="B9" s="110"/>
      <c r="C9" s="66" t="s">
        <v>28</v>
      </c>
      <c r="D9" s="20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8">
        <v>0</v>
      </c>
    </row>
    <row r="10" spans="2:27" ht="26.25" x14ac:dyDescent="0.25">
      <c r="B10" s="110"/>
      <c r="C10" s="66" t="s">
        <v>29</v>
      </c>
      <c r="D10" s="20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8">
        <v>0</v>
      </c>
    </row>
    <row r="11" spans="2:27" ht="27" thickBot="1" x14ac:dyDescent="0.3">
      <c r="B11" s="111"/>
      <c r="C11" s="67" t="s">
        <v>30</v>
      </c>
      <c r="D11" s="17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5">
        <v>0</v>
      </c>
    </row>
    <row r="12" spans="2:27" ht="26.25" x14ac:dyDescent="0.25">
      <c r="B12" s="109">
        <v>43924</v>
      </c>
      <c r="C12" s="65" t="s">
        <v>27</v>
      </c>
      <c r="D12" s="20">
        <v>40.406187050359712</v>
      </c>
      <c r="E12" s="19">
        <v>34.969819819819818</v>
      </c>
      <c r="F12" s="19">
        <v>29.797142857142859</v>
      </c>
      <c r="G12" s="19">
        <v>28.343888888888888</v>
      </c>
      <c r="H12" s="19">
        <v>31.026818181818186</v>
      </c>
      <c r="I12" s="19">
        <v>36.335728155339808</v>
      </c>
      <c r="J12" s="19">
        <v>42.233580246913583</v>
      </c>
      <c r="K12" s="19">
        <v>54.824745762711864</v>
      </c>
      <c r="L12" s="19">
        <v>51.727863734537607</v>
      </c>
      <c r="M12" s="19">
        <v>52.999242957746482</v>
      </c>
      <c r="N12" s="19">
        <v>43.853312371663243</v>
      </c>
      <c r="O12" s="19">
        <v>40.736340086052344</v>
      </c>
      <c r="P12" s="19">
        <v>42.917856070779685</v>
      </c>
      <c r="Q12" s="19">
        <v>38.378959392733442</v>
      </c>
      <c r="R12" s="19">
        <v>37.225632099670214</v>
      </c>
      <c r="S12" s="19">
        <v>36.815168539325846</v>
      </c>
      <c r="T12" s="19">
        <v>33.125685268334401</v>
      </c>
      <c r="U12" s="19">
        <v>35.325679999999998</v>
      </c>
      <c r="V12" s="19">
        <v>44.617109116022093</v>
      </c>
      <c r="W12" s="19">
        <v>56.716581409856516</v>
      </c>
      <c r="X12" s="19">
        <v>59.324416777827189</v>
      </c>
      <c r="Y12" s="19">
        <v>51.576571359633249</v>
      </c>
      <c r="Z12" s="19">
        <v>45.409317803660564</v>
      </c>
      <c r="AA12" s="18">
        <v>39.535428571428575</v>
      </c>
    </row>
    <row r="13" spans="2:27" ht="26.25" x14ac:dyDescent="0.25">
      <c r="B13" s="110"/>
      <c r="C13" s="66" t="s">
        <v>28</v>
      </c>
      <c r="D13" s="20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8">
        <v>0</v>
      </c>
    </row>
    <row r="14" spans="2:27" ht="26.25" x14ac:dyDescent="0.25">
      <c r="B14" s="110"/>
      <c r="C14" s="66" t="s">
        <v>29</v>
      </c>
      <c r="D14" s="20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8">
        <v>0</v>
      </c>
    </row>
    <row r="15" spans="2:27" ht="27" thickBot="1" x14ac:dyDescent="0.3">
      <c r="B15" s="111"/>
      <c r="C15" s="67" t="s">
        <v>30</v>
      </c>
      <c r="D15" s="17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5">
        <v>0</v>
      </c>
    </row>
    <row r="16" spans="2:27" ht="26.25" x14ac:dyDescent="0.25">
      <c r="B16" s="109">
        <v>43925</v>
      </c>
      <c r="C16" s="65" t="s">
        <v>27</v>
      </c>
      <c r="D16" s="20">
        <v>35.11505617977528</v>
      </c>
      <c r="E16" s="19">
        <v>30.513593750000002</v>
      </c>
      <c r="F16" s="19">
        <v>28.68</v>
      </c>
      <c r="G16" s="19">
        <v>0</v>
      </c>
      <c r="H16" s="19">
        <v>0</v>
      </c>
      <c r="I16" s="19">
        <v>0</v>
      </c>
      <c r="J16" s="19">
        <v>27.665172413793101</v>
      </c>
      <c r="K16" s="19">
        <v>0</v>
      </c>
      <c r="L16" s="19">
        <v>0</v>
      </c>
      <c r="M16" s="19">
        <v>33.795234657039714</v>
      </c>
      <c r="N16" s="19">
        <v>26.319154729825556</v>
      </c>
      <c r="O16" s="19">
        <v>25.269831195138426</v>
      </c>
      <c r="P16" s="19">
        <v>24.936505551926846</v>
      </c>
      <c r="Q16" s="19">
        <v>24.524240506329118</v>
      </c>
      <c r="R16" s="19">
        <v>23.428658994245691</v>
      </c>
      <c r="S16" s="19">
        <v>24.098702109072757</v>
      </c>
      <c r="T16" s="19">
        <v>23.837623885806892</v>
      </c>
      <c r="U16" s="19">
        <v>28.68424360400445</v>
      </c>
      <c r="V16" s="19">
        <v>34.538214285714282</v>
      </c>
      <c r="W16" s="19">
        <v>50.487859502695187</v>
      </c>
      <c r="X16" s="19">
        <v>50.142981422745812</v>
      </c>
      <c r="Y16" s="19">
        <v>38.726218208625141</v>
      </c>
      <c r="Z16" s="19">
        <v>32.546307596513074</v>
      </c>
      <c r="AA16" s="18">
        <v>28.117945823927766</v>
      </c>
    </row>
    <row r="17" spans="2:27" ht="26.25" x14ac:dyDescent="0.25">
      <c r="B17" s="110"/>
      <c r="C17" s="66" t="s">
        <v>28</v>
      </c>
      <c r="D17" s="20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12.429999999999998</v>
      </c>
      <c r="L17" s="19">
        <v>12.74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8">
        <v>0</v>
      </c>
    </row>
    <row r="18" spans="2:27" ht="26.25" x14ac:dyDescent="0.25">
      <c r="B18" s="110"/>
      <c r="C18" s="66" t="s">
        <v>29</v>
      </c>
      <c r="D18" s="20">
        <v>0</v>
      </c>
      <c r="E18" s="19">
        <v>0</v>
      </c>
      <c r="F18" s="19">
        <v>0</v>
      </c>
      <c r="G18" s="19">
        <v>10.47</v>
      </c>
      <c r="H18" s="19">
        <v>10.220000000000001</v>
      </c>
      <c r="I18" s="19">
        <v>10.23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8">
        <v>0</v>
      </c>
    </row>
    <row r="19" spans="2:27" ht="27" thickBot="1" x14ac:dyDescent="0.3">
      <c r="B19" s="111"/>
      <c r="C19" s="67" t="s">
        <v>30</v>
      </c>
      <c r="D19" s="17">
        <v>0</v>
      </c>
      <c r="E19" s="16">
        <v>0</v>
      </c>
      <c r="F19" s="16">
        <v>0</v>
      </c>
      <c r="G19" s="16">
        <v>31.41</v>
      </c>
      <c r="H19" s="16">
        <v>30.66</v>
      </c>
      <c r="I19" s="16">
        <v>30.69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5">
        <v>0</v>
      </c>
    </row>
    <row r="20" spans="2:27" ht="26.25" x14ac:dyDescent="0.25">
      <c r="B20" s="109">
        <v>43926</v>
      </c>
      <c r="C20" s="65" t="s">
        <v>27</v>
      </c>
      <c r="D20" s="20">
        <v>20.105</v>
      </c>
      <c r="E20" s="19">
        <v>12.04725</v>
      </c>
      <c r="F20" s="19">
        <v>0</v>
      </c>
      <c r="G20" s="19">
        <v>0</v>
      </c>
      <c r="H20" s="19">
        <v>0</v>
      </c>
      <c r="I20" s="19">
        <v>0</v>
      </c>
      <c r="J20" s="19">
        <v>2.41</v>
      </c>
      <c r="K20" s="19">
        <v>0</v>
      </c>
      <c r="L20" s="19">
        <v>0.03</v>
      </c>
      <c r="M20" s="19">
        <v>8.3937269707037139</v>
      </c>
      <c r="N20" s="19">
        <v>8.2151937306070497</v>
      </c>
      <c r="O20" s="19">
        <v>8.2183196721311464</v>
      </c>
      <c r="P20" s="19">
        <v>8.2181772768028694</v>
      </c>
      <c r="Q20" s="19">
        <v>8.2484474487570871</v>
      </c>
      <c r="R20" s="19">
        <v>8.2422807017543853</v>
      </c>
      <c r="S20" s="19">
        <v>8.2484474487570871</v>
      </c>
      <c r="T20" s="19">
        <v>8.2491208517526928</v>
      </c>
      <c r="U20" s="19">
        <v>8.2493227091633479</v>
      </c>
      <c r="V20" s="19">
        <v>16.504813359528487</v>
      </c>
      <c r="W20" s="19">
        <v>38.982318840579715</v>
      </c>
      <c r="X20" s="19">
        <v>45.621555555555553</v>
      </c>
      <c r="Y20" s="19">
        <v>27.345882352941175</v>
      </c>
      <c r="Z20" s="19">
        <v>21.447547169811322</v>
      </c>
      <c r="AA20" s="18">
        <v>16.282888888888888</v>
      </c>
    </row>
    <row r="21" spans="2:27" ht="26.25" x14ac:dyDescent="0.25">
      <c r="B21" s="110"/>
      <c r="C21" s="66" t="s">
        <v>28</v>
      </c>
      <c r="D21" s="20">
        <v>0</v>
      </c>
      <c r="E21" s="19">
        <v>0</v>
      </c>
      <c r="F21" s="19">
        <v>0</v>
      </c>
      <c r="G21" s="19">
        <v>12.804827586206898</v>
      </c>
      <c r="H21" s="19">
        <v>12.805000000000001</v>
      </c>
      <c r="I21" s="19">
        <v>12.805</v>
      </c>
      <c r="J21" s="19">
        <v>0</v>
      </c>
      <c r="K21" s="19">
        <v>9.1300000000000008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8">
        <v>0</v>
      </c>
    </row>
    <row r="22" spans="2:27" ht="26.25" x14ac:dyDescent="0.25">
      <c r="B22" s="110"/>
      <c r="C22" s="66" t="s">
        <v>29</v>
      </c>
      <c r="D22" s="20">
        <v>0</v>
      </c>
      <c r="E22" s="19">
        <v>0</v>
      </c>
      <c r="F22" s="19">
        <v>3.19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8">
        <v>0</v>
      </c>
    </row>
    <row r="23" spans="2:27" ht="27" thickBot="1" x14ac:dyDescent="0.3">
      <c r="B23" s="111"/>
      <c r="C23" s="67" t="s">
        <v>30</v>
      </c>
      <c r="D23" s="17">
        <v>0</v>
      </c>
      <c r="E23" s="16">
        <v>0</v>
      </c>
      <c r="F23" s="16">
        <v>9.56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5">
        <v>0</v>
      </c>
    </row>
    <row r="24" spans="2:27" ht="26.25" x14ac:dyDescent="0.25">
      <c r="B24" s="109">
        <v>43927</v>
      </c>
      <c r="C24" s="65" t="s">
        <v>27</v>
      </c>
      <c r="D24" s="20">
        <v>9.0199999999999978</v>
      </c>
      <c r="E24" s="19">
        <v>3.9</v>
      </c>
      <c r="F24" s="19">
        <v>5.0199999999999996</v>
      </c>
      <c r="G24" s="19">
        <v>4.55</v>
      </c>
      <c r="H24" s="19">
        <v>5.46</v>
      </c>
      <c r="I24" s="19">
        <v>13</v>
      </c>
      <c r="J24" s="19">
        <v>28.6</v>
      </c>
      <c r="K24" s="19">
        <v>35.357142857142854</v>
      </c>
      <c r="L24" s="19">
        <v>39.357385321100921</v>
      </c>
      <c r="M24" s="19">
        <v>33.512225028412679</v>
      </c>
      <c r="N24" s="19">
        <v>29.525398633257403</v>
      </c>
      <c r="O24" s="19">
        <v>31.988396793587174</v>
      </c>
      <c r="P24" s="19">
        <v>22.862941333096654</v>
      </c>
      <c r="Q24" s="19">
        <v>13.531579778830965</v>
      </c>
      <c r="R24" s="19">
        <v>11.92115999184062</v>
      </c>
      <c r="S24" s="19">
        <v>13.712604850934817</v>
      </c>
      <c r="T24" s="19">
        <v>26.13</v>
      </c>
      <c r="U24" s="19">
        <v>34.109892780557544</v>
      </c>
      <c r="V24" s="19">
        <v>41.795777682033609</v>
      </c>
      <c r="W24" s="19">
        <v>61.012343749999992</v>
      </c>
      <c r="X24" s="19">
        <v>59.030000000000008</v>
      </c>
      <c r="Y24" s="19">
        <v>45.89</v>
      </c>
      <c r="Z24" s="19">
        <v>41.020076558512578</v>
      </c>
      <c r="AA24" s="18">
        <v>34.894704404096252</v>
      </c>
    </row>
    <row r="25" spans="2:27" ht="26.25" x14ac:dyDescent="0.25">
      <c r="B25" s="110"/>
      <c r="C25" s="66" t="s">
        <v>28</v>
      </c>
      <c r="D25" s="20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8">
        <v>0</v>
      </c>
    </row>
    <row r="26" spans="2:27" ht="26.25" x14ac:dyDescent="0.25">
      <c r="B26" s="110"/>
      <c r="C26" s="66" t="s">
        <v>29</v>
      </c>
      <c r="D26" s="20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8">
        <v>0</v>
      </c>
    </row>
    <row r="27" spans="2:27" ht="27" thickBot="1" x14ac:dyDescent="0.3">
      <c r="B27" s="111"/>
      <c r="C27" s="67" t="s">
        <v>30</v>
      </c>
      <c r="D27" s="17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5">
        <v>0</v>
      </c>
    </row>
    <row r="28" spans="2:27" ht="26.25" x14ac:dyDescent="0.25">
      <c r="B28" s="99">
        <v>43928</v>
      </c>
      <c r="C28" s="65" t="s">
        <v>27</v>
      </c>
      <c r="D28" s="20">
        <v>32.569904761904766</v>
      </c>
      <c r="E28" s="19">
        <v>25.922537313432837</v>
      </c>
      <c r="F28" s="19">
        <v>25.265000000000001</v>
      </c>
      <c r="G28" s="19">
        <v>24.884999999999998</v>
      </c>
      <c r="H28" s="19">
        <v>0</v>
      </c>
      <c r="I28" s="19">
        <v>0</v>
      </c>
      <c r="J28" s="19">
        <v>39.83</v>
      </c>
      <c r="K28" s="19">
        <v>0</v>
      </c>
      <c r="L28" s="19">
        <v>58.28</v>
      </c>
      <c r="M28" s="19">
        <v>46.31</v>
      </c>
      <c r="N28" s="19">
        <v>41.03</v>
      </c>
      <c r="O28" s="19">
        <v>35.94</v>
      </c>
      <c r="P28" s="19">
        <v>27.809999999999995</v>
      </c>
      <c r="Q28" s="19">
        <v>24.3</v>
      </c>
      <c r="R28" s="19">
        <v>27.502162300975861</v>
      </c>
      <c r="S28" s="19">
        <v>30.737386363636361</v>
      </c>
      <c r="T28" s="19">
        <v>0</v>
      </c>
      <c r="U28" s="19">
        <v>0</v>
      </c>
      <c r="V28" s="19">
        <v>0</v>
      </c>
      <c r="W28" s="19">
        <v>97.462755356253112</v>
      </c>
      <c r="X28" s="19">
        <v>89.539999999999992</v>
      </c>
      <c r="Y28" s="19">
        <v>62.934031472461598</v>
      </c>
      <c r="Z28" s="19">
        <v>54.618691983122353</v>
      </c>
      <c r="AA28" s="18">
        <v>44.498040586864114</v>
      </c>
    </row>
    <row r="29" spans="2:27" ht="26.25" x14ac:dyDescent="0.25">
      <c r="B29" s="100"/>
      <c r="C29" s="66" t="s">
        <v>28</v>
      </c>
      <c r="D29" s="20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32.209999999999994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14.289999999999997</v>
      </c>
      <c r="U29" s="19">
        <v>18.23</v>
      </c>
      <c r="V29" s="19">
        <v>18.035757575757579</v>
      </c>
      <c r="W29" s="19">
        <v>0</v>
      </c>
      <c r="X29" s="19">
        <v>0</v>
      </c>
      <c r="Y29" s="19">
        <v>0</v>
      </c>
      <c r="Z29" s="19">
        <v>0</v>
      </c>
      <c r="AA29" s="18">
        <v>0</v>
      </c>
    </row>
    <row r="30" spans="2:27" ht="26.25" x14ac:dyDescent="0.25">
      <c r="B30" s="100"/>
      <c r="C30" s="66" t="s">
        <v>29</v>
      </c>
      <c r="D30" s="20">
        <v>0</v>
      </c>
      <c r="E30" s="19">
        <v>0</v>
      </c>
      <c r="F30" s="19">
        <v>0</v>
      </c>
      <c r="G30" s="19">
        <v>0</v>
      </c>
      <c r="H30" s="19">
        <v>9.77</v>
      </c>
      <c r="I30" s="19">
        <v>12.45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8">
        <v>0</v>
      </c>
    </row>
    <row r="31" spans="2:27" ht="27" thickBot="1" x14ac:dyDescent="0.3">
      <c r="B31" s="101"/>
      <c r="C31" s="67" t="s">
        <v>30</v>
      </c>
      <c r="D31" s="17">
        <v>0</v>
      </c>
      <c r="E31" s="16">
        <v>0</v>
      </c>
      <c r="F31" s="16">
        <v>0</v>
      </c>
      <c r="G31" s="16">
        <v>0</v>
      </c>
      <c r="H31" s="16">
        <v>29.31</v>
      </c>
      <c r="I31" s="16">
        <v>37.35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5">
        <v>0</v>
      </c>
    </row>
    <row r="32" spans="2:27" ht="26.25" x14ac:dyDescent="0.25">
      <c r="B32" s="99">
        <v>43929</v>
      </c>
      <c r="C32" s="65" t="s">
        <v>27</v>
      </c>
      <c r="D32" s="20">
        <v>41.205000000000005</v>
      </c>
      <c r="E32" s="19">
        <v>36.22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29.15</v>
      </c>
      <c r="Q32" s="19">
        <v>0</v>
      </c>
      <c r="R32" s="19">
        <v>26.870000000000005</v>
      </c>
      <c r="S32" s="19">
        <v>29.800308250226653</v>
      </c>
      <c r="T32" s="19">
        <v>0</v>
      </c>
      <c r="U32" s="19">
        <v>0</v>
      </c>
      <c r="V32" s="19">
        <v>0</v>
      </c>
      <c r="W32" s="19">
        <v>0</v>
      </c>
      <c r="X32" s="19">
        <v>75.98</v>
      </c>
      <c r="Y32" s="19">
        <v>0</v>
      </c>
      <c r="Z32" s="19">
        <v>53.3</v>
      </c>
      <c r="AA32" s="18">
        <v>41.43</v>
      </c>
    </row>
    <row r="33" spans="2:27" ht="26.25" x14ac:dyDescent="0.25">
      <c r="B33" s="100"/>
      <c r="C33" s="66" t="s">
        <v>28</v>
      </c>
      <c r="D33" s="20">
        <v>0</v>
      </c>
      <c r="E33" s="19">
        <v>0</v>
      </c>
      <c r="F33" s="19">
        <v>12.815999999999999</v>
      </c>
      <c r="G33" s="19">
        <v>12.8</v>
      </c>
      <c r="H33" s="19">
        <v>12.8</v>
      </c>
      <c r="I33" s="19">
        <v>12.80409090909091</v>
      </c>
      <c r="J33" s="19">
        <v>0</v>
      </c>
      <c r="K33" s="19">
        <v>19.09</v>
      </c>
      <c r="L33" s="19">
        <v>13.518200836820084</v>
      </c>
      <c r="M33" s="19">
        <v>12.812142857142858</v>
      </c>
      <c r="N33" s="19">
        <v>12.755876974231086</v>
      </c>
      <c r="O33" s="19">
        <v>12.497340558566069</v>
      </c>
      <c r="P33" s="19">
        <v>0</v>
      </c>
      <c r="Q33" s="19">
        <v>9.1300000000000008</v>
      </c>
      <c r="R33" s="19">
        <v>0</v>
      </c>
      <c r="S33" s="19">
        <v>0</v>
      </c>
      <c r="T33" s="19">
        <v>12.823686255463819</v>
      </c>
      <c r="U33" s="19">
        <v>13.447662203913492</v>
      </c>
      <c r="V33" s="19">
        <v>13.204311926605504</v>
      </c>
      <c r="W33" s="19">
        <v>13.911750000000001</v>
      </c>
      <c r="X33" s="19">
        <v>0</v>
      </c>
      <c r="Y33" s="19">
        <v>21.47</v>
      </c>
      <c r="Z33" s="19">
        <v>0</v>
      </c>
      <c r="AA33" s="18">
        <v>0</v>
      </c>
    </row>
    <row r="34" spans="2:27" ht="26.25" x14ac:dyDescent="0.25">
      <c r="B34" s="100"/>
      <c r="C34" s="66" t="s">
        <v>29</v>
      </c>
      <c r="D34" s="20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17.03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8">
        <v>0</v>
      </c>
    </row>
    <row r="35" spans="2:27" ht="27" thickBot="1" x14ac:dyDescent="0.3">
      <c r="B35" s="101"/>
      <c r="C35" s="67" t="s">
        <v>30</v>
      </c>
      <c r="D35" s="17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51.09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5">
        <v>0</v>
      </c>
    </row>
    <row r="36" spans="2:27" ht="26.25" x14ac:dyDescent="0.25">
      <c r="B36" s="99">
        <v>43930</v>
      </c>
      <c r="C36" s="65" t="s">
        <v>27</v>
      </c>
      <c r="D36" s="20">
        <v>35.605000000000004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29.69</v>
      </c>
      <c r="S36" s="19">
        <v>31.500000000000004</v>
      </c>
      <c r="T36" s="19">
        <v>28.2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8">
        <v>0</v>
      </c>
    </row>
    <row r="37" spans="2:27" ht="26.25" x14ac:dyDescent="0.25">
      <c r="B37" s="100"/>
      <c r="C37" s="66" t="s">
        <v>28</v>
      </c>
      <c r="D37" s="20">
        <v>0</v>
      </c>
      <c r="E37" s="19">
        <v>0</v>
      </c>
      <c r="F37" s="19">
        <v>0</v>
      </c>
      <c r="G37" s="19">
        <v>0</v>
      </c>
      <c r="H37" s="19">
        <v>0</v>
      </c>
      <c r="I37" s="19">
        <v>12.81</v>
      </c>
      <c r="J37" s="19">
        <v>0</v>
      </c>
      <c r="K37" s="19">
        <v>18.399999999999999</v>
      </c>
      <c r="L37" s="19">
        <v>17.64</v>
      </c>
      <c r="M37" s="19">
        <v>14.45</v>
      </c>
      <c r="N37" s="19">
        <v>12.307868020304571</v>
      </c>
      <c r="O37" s="19">
        <v>12.254769072870337</v>
      </c>
      <c r="P37" s="19">
        <v>10.600000000000001</v>
      </c>
      <c r="Q37" s="19">
        <v>10.35</v>
      </c>
      <c r="R37" s="19">
        <v>0</v>
      </c>
      <c r="S37" s="19">
        <v>0</v>
      </c>
      <c r="T37" s="19">
        <v>0</v>
      </c>
      <c r="U37" s="19">
        <v>13.25</v>
      </c>
      <c r="V37" s="19">
        <v>16.5</v>
      </c>
      <c r="W37" s="19">
        <v>21.629999999999995</v>
      </c>
      <c r="X37" s="19">
        <v>24.35</v>
      </c>
      <c r="Y37" s="19">
        <v>14.260046838407494</v>
      </c>
      <c r="Z37" s="19">
        <v>12.81</v>
      </c>
      <c r="AA37" s="18">
        <v>13.290379746835439</v>
      </c>
    </row>
    <row r="38" spans="2:27" ht="26.25" x14ac:dyDescent="0.25">
      <c r="B38" s="100"/>
      <c r="C38" s="66" t="s">
        <v>29</v>
      </c>
      <c r="D38" s="20">
        <v>0</v>
      </c>
      <c r="E38" s="19">
        <v>11.02</v>
      </c>
      <c r="F38" s="19">
        <v>10.76</v>
      </c>
      <c r="G38" s="19">
        <v>10.65</v>
      </c>
      <c r="H38" s="19">
        <v>10.69</v>
      </c>
      <c r="I38" s="19">
        <v>0</v>
      </c>
      <c r="J38" s="19">
        <v>15.86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8">
        <v>0</v>
      </c>
    </row>
    <row r="39" spans="2:27" ht="27" thickBot="1" x14ac:dyDescent="0.3">
      <c r="B39" s="101"/>
      <c r="C39" s="67" t="s">
        <v>30</v>
      </c>
      <c r="D39" s="17">
        <v>0</v>
      </c>
      <c r="E39" s="16">
        <v>33.06</v>
      </c>
      <c r="F39" s="16">
        <v>32.270000000000003</v>
      </c>
      <c r="G39" s="16">
        <v>31.94</v>
      </c>
      <c r="H39" s="16">
        <v>32.07</v>
      </c>
      <c r="I39" s="16">
        <v>0</v>
      </c>
      <c r="J39" s="16">
        <v>47.58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5">
        <v>0</v>
      </c>
    </row>
    <row r="40" spans="2:27" ht="26.25" x14ac:dyDescent="0.25">
      <c r="B40" s="99">
        <v>43931</v>
      </c>
      <c r="C40" s="65" t="s">
        <v>27</v>
      </c>
      <c r="D40" s="20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31.959999999999997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8">
        <v>0</v>
      </c>
    </row>
    <row r="41" spans="2:27" ht="26.25" x14ac:dyDescent="0.25">
      <c r="B41" s="100"/>
      <c r="C41" s="66" t="s">
        <v>28</v>
      </c>
      <c r="D41" s="20">
        <v>12.806666666666667</v>
      </c>
      <c r="E41" s="19">
        <v>12.815000000000001</v>
      </c>
      <c r="F41" s="19">
        <v>12.81</v>
      </c>
      <c r="G41" s="19">
        <v>0</v>
      </c>
      <c r="H41" s="19">
        <v>0</v>
      </c>
      <c r="I41" s="19">
        <v>0</v>
      </c>
      <c r="J41" s="19">
        <v>0</v>
      </c>
      <c r="K41" s="19">
        <v>14.55</v>
      </c>
      <c r="L41" s="19">
        <v>14.479999999999999</v>
      </c>
      <c r="M41" s="19">
        <v>12.744090909090909</v>
      </c>
      <c r="N41" s="19">
        <v>12.133215785054574</v>
      </c>
      <c r="O41" s="19">
        <v>11.482904911180771</v>
      </c>
      <c r="P41" s="19">
        <v>11.038456167571761</v>
      </c>
      <c r="Q41" s="19">
        <v>11.61493705035971</v>
      </c>
      <c r="R41" s="19">
        <v>12.535624764061911</v>
      </c>
      <c r="S41" s="19">
        <v>12.337834602829162</v>
      </c>
      <c r="T41" s="19">
        <v>11.910454985479188</v>
      </c>
      <c r="U41" s="19">
        <v>12.599999999999998</v>
      </c>
      <c r="V41" s="19">
        <v>13.589909208819714</v>
      </c>
      <c r="W41" s="19">
        <v>13.483672154617039</v>
      </c>
      <c r="X41" s="19">
        <v>17.685480505216912</v>
      </c>
      <c r="Y41" s="19">
        <v>12.951923774954631</v>
      </c>
      <c r="Z41" s="19">
        <v>13.266003098373355</v>
      </c>
      <c r="AA41" s="18">
        <v>12.714381625441698</v>
      </c>
    </row>
    <row r="42" spans="2:27" ht="26.25" x14ac:dyDescent="0.25">
      <c r="B42" s="100"/>
      <c r="C42" s="66" t="s">
        <v>29</v>
      </c>
      <c r="D42" s="20">
        <v>0</v>
      </c>
      <c r="E42" s="19">
        <v>0</v>
      </c>
      <c r="F42" s="19">
        <v>0</v>
      </c>
      <c r="G42" s="19">
        <v>10.32</v>
      </c>
      <c r="H42" s="19">
        <v>10.19</v>
      </c>
      <c r="I42" s="19">
        <v>10.85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8">
        <v>0</v>
      </c>
    </row>
    <row r="43" spans="2:27" ht="27" thickBot="1" x14ac:dyDescent="0.3">
      <c r="B43" s="101"/>
      <c r="C43" s="67" t="s">
        <v>30</v>
      </c>
      <c r="D43" s="17">
        <v>0</v>
      </c>
      <c r="E43" s="16">
        <v>0</v>
      </c>
      <c r="F43" s="16">
        <v>0</v>
      </c>
      <c r="G43" s="16">
        <v>30.95</v>
      </c>
      <c r="H43" s="16">
        <v>30.57</v>
      </c>
      <c r="I43" s="16">
        <v>32.54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5">
        <v>0</v>
      </c>
    </row>
    <row r="44" spans="2:27" ht="26.25" x14ac:dyDescent="0.25">
      <c r="B44" s="99">
        <v>43932</v>
      </c>
      <c r="C44" s="65" t="s">
        <v>27</v>
      </c>
      <c r="D44" s="20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12.175004632203077</v>
      </c>
      <c r="S44" s="19">
        <v>14.737272727272728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8">
        <v>0</v>
      </c>
    </row>
    <row r="45" spans="2:27" ht="26.25" x14ac:dyDescent="0.25">
      <c r="B45" s="100"/>
      <c r="C45" s="66" t="s">
        <v>28</v>
      </c>
      <c r="D45" s="20">
        <v>12.806749999999999</v>
      </c>
      <c r="E45" s="19">
        <v>12.809545454545455</v>
      </c>
      <c r="F45" s="19">
        <v>12.80625</v>
      </c>
      <c r="G45" s="19">
        <v>0</v>
      </c>
      <c r="H45" s="19">
        <v>0</v>
      </c>
      <c r="I45" s="19">
        <v>0</v>
      </c>
      <c r="J45" s="19">
        <v>0</v>
      </c>
      <c r="K45" s="19">
        <v>12.35</v>
      </c>
      <c r="L45" s="19">
        <v>12.280000000000001</v>
      </c>
      <c r="M45" s="19">
        <v>11.05</v>
      </c>
      <c r="N45" s="19">
        <v>12.184344590726962</v>
      </c>
      <c r="O45" s="19">
        <v>12.805000000000001</v>
      </c>
      <c r="P45" s="19">
        <v>12.805000000000001</v>
      </c>
      <c r="Q45" s="19">
        <v>12.805000000000001</v>
      </c>
      <c r="R45" s="19">
        <v>0</v>
      </c>
      <c r="S45" s="19">
        <v>0</v>
      </c>
      <c r="T45" s="19">
        <v>10.954112303881091</v>
      </c>
      <c r="U45" s="19">
        <v>12.754905660377359</v>
      </c>
      <c r="V45" s="19">
        <v>13.040874811463045</v>
      </c>
      <c r="W45" s="19">
        <v>14.098074933375138</v>
      </c>
      <c r="X45" s="19">
        <v>14.936799999999998</v>
      </c>
      <c r="Y45" s="19">
        <v>14.204875421957887</v>
      </c>
      <c r="Z45" s="19">
        <v>13.33274145170966</v>
      </c>
      <c r="AA45" s="18">
        <v>12.548217866227741</v>
      </c>
    </row>
    <row r="46" spans="2:27" ht="26.25" x14ac:dyDescent="0.25">
      <c r="B46" s="100"/>
      <c r="C46" s="66" t="s">
        <v>29</v>
      </c>
      <c r="D46" s="20">
        <v>0</v>
      </c>
      <c r="E46" s="19">
        <v>0</v>
      </c>
      <c r="F46" s="19">
        <v>0</v>
      </c>
      <c r="G46" s="19">
        <v>9.84</v>
      </c>
      <c r="H46" s="19">
        <v>10.09</v>
      </c>
      <c r="I46" s="19">
        <v>10.88</v>
      </c>
      <c r="J46" s="19">
        <v>11.51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0</v>
      </c>
      <c r="Y46" s="19">
        <v>0</v>
      </c>
      <c r="Z46" s="19">
        <v>0</v>
      </c>
      <c r="AA46" s="18">
        <v>0</v>
      </c>
    </row>
    <row r="47" spans="2:27" ht="27" thickBot="1" x14ac:dyDescent="0.3">
      <c r="B47" s="101"/>
      <c r="C47" s="67" t="s">
        <v>30</v>
      </c>
      <c r="D47" s="17">
        <v>0</v>
      </c>
      <c r="E47" s="16">
        <v>0</v>
      </c>
      <c r="F47" s="16">
        <v>0</v>
      </c>
      <c r="G47" s="16">
        <v>29.52</v>
      </c>
      <c r="H47" s="16">
        <v>30.26</v>
      </c>
      <c r="I47" s="16">
        <v>32.630000000000003</v>
      </c>
      <c r="J47" s="16">
        <v>34.53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5">
        <v>0</v>
      </c>
    </row>
    <row r="48" spans="2:27" ht="26.25" x14ac:dyDescent="0.25">
      <c r="B48" s="99">
        <v>43933</v>
      </c>
      <c r="C48" s="65" t="s">
        <v>27</v>
      </c>
      <c r="D48" s="20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8">
        <v>0</v>
      </c>
    </row>
    <row r="49" spans="2:27" ht="26.25" x14ac:dyDescent="0.25">
      <c r="B49" s="100"/>
      <c r="C49" s="66" t="s">
        <v>28</v>
      </c>
      <c r="D49" s="20">
        <v>12.80673469387755</v>
      </c>
      <c r="E49" s="19">
        <v>12.8096</v>
      </c>
      <c r="F49" s="19">
        <v>12.805714285714288</v>
      </c>
      <c r="G49" s="19">
        <v>0</v>
      </c>
      <c r="H49" s="19">
        <v>0</v>
      </c>
      <c r="I49" s="19">
        <v>0</v>
      </c>
      <c r="J49" s="19">
        <v>0</v>
      </c>
      <c r="K49" s="19">
        <v>9.1300000000000008</v>
      </c>
      <c r="L49" s="19">
        <v>9.1300000000000008</v>
      </c>
      <c r="M49" s="19">
        <v>12.333703703703703</v>
      </c>
      <c r="N49" s="19">
        <v>12.805000000000001</v>
      </c>
      <c r="O49" s="19">
        <v>12.805000000000001</v>
      </c>
      <c r="P49" s="19">
        <v>12.805000000000001</v>
      </c>
      <c r="Q49" s="19">
        <v>12.761422924901185</v>
      </c>
      <c r="R49" s="19">
        <v>12.282266894781865</v>
      </c>
      <c r="S49" s="19">
        <v>12.037369844489518</v>
      </c>
      <c r="T49" s="19">
        <v>12.263049494411922</v>
      </c>
      <c r="U49" s="19">
        <v>12.814473684210526</v>
      </c>
      <c r="V49" s="19">
        <v>12.753015873015872</v>
      </c>
      <c r="W49" s="19">
        <v>13.274218671992012</v>
      </c>
      <c r="X49" s="19">
        <v>19.649999999999999</v>
      </c>
      <c r="Y49" s="19">
        <v>13.5</v>
      </c>
      <c r="Z49" s="19">
        <v>12.527007722007722</v>
      </c>
      <c r="AA49" s="18">
        <v>12.514983830398851</v>
      </c>
    </row>
    <row r="50" spans="2:27" ht="26.25" x14ac:dyDescent="0.25">
      <c r="B50" s="100"/>
      <c r="C50" s="66" t="s">
        <v>29</v>
      </c>
      <c r="D50" s="20">
        <v>0</v>
      </c>
      <c r="E50" s="19">
        <v>0</v>
      </c>
      <c r="F50" s="19">
        <v>0</v>
      </c>
      <c r="G50" s="19">
        <v>5.2</v>
      </c>
      <c r="H50" s="19">
        <v>5.94</v>
      </c>
      <c r="I50" s="19">
        <v>6.27</v>
      </c>
      <c r="J50" s="19">
        <v>7.09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8">
        <v>0</v>
      </c>
    </row>
    <row r="51" spans="2:27" ht="27" thickBot="1" x14ac:dyDescent="0.3">
      <c r="B51" s="101"/>
      <c r="C51" s="67" t="s">
        <v>30</v>
      </c>
      <c r="D51" s="17">
        <v>0</v>
      </c>
      <c r="E51" s="16">
        <v>0</v>
      </c>
      <c r="F51" s="16">
        <v>0</v>
      </c>
      <c r="G51" s="16">
        <v>15.6</v>
      </c>
      <c r="H51" s="16">
        <v>17.82</v>
      </c>
      <c r="I51" s="16">
        <v>18.809999999999999</v>
      </c>
      <c r="J51" s="16">
        <v>21.27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5">
        <v>0</v>
      </c>
    </row>
    <row r="52" spans="2:27" ht="26.25" x14ac:dyDescent="0.25">
      <c r="B52" s="99">
        <v>43934</v>
      </c>
      <c r="C52" s="65" t="s">
        <v>27</v>
      </c>
      <c r="D52" s="20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0</v>
      </c>
      <c r="X52" s="19">
        <v>0</v>
      </c>
      <c r="Y52" s="19">
        <v>0</v>
      </c>
      <c r="Z52" s="19">
        <v>0</v>
      </c>
      <c r="AA52" s="18">
        <v>0</v>
      </c>
    </row>
    <row r="53" spans="2:27" ht="26.25" x14ac:dyDescent="0.25">
      <c r="B53" s="100"/>
      <c r="C53" s="66" t="s">
        <v>28</v>
      </c>
      <c r="D53" s="20">
        <v>12.80673469387755</v>
      </c>
      <c r="E53" s="19">
        <v>12.805151515151517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9.129999999999999</v>
      </c>
      <c r="L53" s="19">
        <v>9.1300000000000008</v>
      </c>
      <c r="M53" s="19">
        <v>9.1300000000000026</v>
      </c>
      <c r="N53" s="19">
        <v>11.485769230769233</v>
      </c>
      <c r="O53" s="19">
        <v>11.889044368600683</v>
      </c>
      <c r="P53" s="19">
        <v>11.767257507307999</v>
      </c>
      <c r="Q53" s="19">
        <v>11.75054396620016</v>
      </c>
      <c r="R53" s="19">
        <v>12.81</v>
      </c>
      <c r="S53" s="19">
        <v>12.81</v>
      </c>
      <c r="T53" s="19">
        <v>11.762360742705571</v>
      </c>
      <c r="U53" s="19">
        <v>11.313498349834987</v>
      </c>
      <c r="V53" s="19">
        <v>11.367655016910938</v>
      </c>
      <c r="W53" s="19">
        <v>13.551101884381987</v>
      </c>
      <c r="X53" s="19">
        <v>13.686657410621311</v>
      </c>
      <c r="Y53" s="19">
        <v>12.92421052631579</v>
      </c>
      <c r="Z53" s="19">
        <v>12.221703887510337</v>
      </c>
      <c r="AA53" s="18">
        <v>12.116190089358247</v>
      </c>
    </row>
    <row r="54" spans="2:27" ht="26.25" x14ac:dyDescent="0.25">
      <c r="B54" s="100"/>
      <c r="C54" s="66" t="s">
        <v>29</v>
      </c>
      <c r="D54" s="20">
        <v>0</v>
      </c>
      <c r="E54" s="19">
        <v>0</v>
      </c>
      <c r="F54" s="19">
        <v>0.52</v>
      </c>
      <c r="G54" s="19">
        <v>0.52</v>
      </c>
      <c r="H54" s="19">
        <v>1.54</v>
      </c>
      <c r="I54" s="19">
        <v>1.55</v>
      </c>
      <c r="J54" s="19">
        <v>1.54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8">
        <v>0</v>
      </c>
    </row>
    <row r="55" spans="2:27" ht="27" thickBot="1" x14ac:dyDescent="0.3">
      <c r="B55" s="101"/>
      <c r="C55" s="67" t="s">
        <v>30</v>
      </c>
      <c r="D55" s="17">
        <v>0</v>
      </c>
      <c r="E55" s="16">
        <v>0</v>
      </c>
      <c r="F55" s="16">
        <v>1.56</v>
      </c>
      <c r="G55" s="16">
        <v>1.56</v>
      </c>
      <c r="H55" s="16">
        <v>4.62</v>
      </c>
      <c r="I55" s="16">
        <v>4.6500000000000004</v>
      </c>
      <c r="J55" s="16">
        <v>4.62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5">
        <v>0</v>
      </c>
    </row>
    <row r="56" spans="2:27" ht="26.25" x14ac:dyDescent="0.25">
      <c r="B56" s="99">
        <v>43935</v>
      </c>
      <c r="C56" s="65" t="s">
        <v>27</v>
      </c>
      <c r="D56" s="20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59.930000000000007</v>
      </c>
      <c r="N56" s="19">
        <v>46.02</v>
      </c>
      <c r="O56" s="19">
        <v>41.48</v>
      </c>
      <c r="P56" s="19">
        <v>36.739999999999995</v>
      </c>
      <c r="Q56" s="19">
        <v>28.176320775998196</v>
      </c>
      <c r="R56" s="19">
        <v>29.157861635220126</v>
      </c>
      <c r="S56" s="19">
        <v>29.448451980503876</v>
      </c>
      <c r="T56" s="19">
        <v>32.131150663339035</v>
      </c>
      <c r="U56" s="19">
        <v>32.585710515349348</v>
      </c>
      <c r="V56" s="19">
        <v>35.066857142857138</v>
      </c>
      <c r="W56" s="19">
        <v>45.490170405146927</v>
      </c>
      <c r="X56" s="19">
        <v>0</v>
      </c>
      <c r="Y56" s="19">
        <v>46.17</v>
      </c>
      <c r="Z56" s="19">
        <v>40.619999999999997</v>
      </c>
      <c r="AA56" s="18">
        <v>29.824999999999999</v>
      </c>
    </row>
    <row r="57" spans="2:27" ht="26.25" x14ac:dyDescent="0.25">
      <c r="B57" s="100"/>
      <c r="C57" s="66" t="s">
        <v>28</v>
      </c>
      <c r="D57" s="20">
        <v>12.806875</v>
      </c>
      <c r="E57" s="19">
        <v>12.804827586206898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18.72</v>
      </c>
      <c r="L57" s="19">
        <v>21.03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19.090000000000003</v>
      </c>
      <c r="Y57" s="19">
        <v>0</v>
      </c>
      <c r="Z57" s="19">
        <v>0</v>
      </c>
      <c r="AA57" s="18">
        <v>0</v>
      </c>
    </row>
    <row r="58" spans="2:27" ht="26.25" x14ac:dyDescent="0.25">
      <c r="B58" s="100"/>
      <c r="C58" s="66" t="s">
        <v>29</v>
      </c>
      <c r="D58" s="20">
        <v>0</v>
      </c>
      <c r="E58" s="19">
        <v>0</v>
      </c>
      <c r="F58" s="19">
        <v>4.21</v>
      </c>
      <c r="G58" s="19">
        <v>4.03</v>
      </c>
      <c r="H58" s="19">
        <v>4.41</v>
      </c>
      <c r="I58" s="19">
        <v>7.9</v>
      </c>
      <c r="J58" s="19">
        <v>13.5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8">
        <v>0</v>
      </c>
    </row>
    <row r="59" spans="2:27" ht="27" thickBot="1" x14ac:dyDescent="0.3">
      <c r="B59" s="101"/>
      <c r="C59" s="67" t="s">
        <v>30</v>
      </c>
      <c r="D59" s="17">
        <v>0</v>
      </c>
      <c r="E59" s="16">
        <v>0</v>
      </c>
      <c r="F59" s="16">
        <v>12.62</v>
      </c>
      <c r="G59" s="16">
        <v>12.09</v>
      </c>
      <c r="H59" s="16">
        <v>13.23</v>
      </c>
      <c r="I59" s="16">
        <v>23.7</v>
      </c>
      <c r="J59" s="16">
        <v>40.49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5">
        <v>0</v>
      </c>
    </row>
    <row r="60" spans="2:27" ht="26.25" x14ac:dyDescent="0.25">
      <c r="B60" s="99">
        <v>43936</v>
      </c>
      <c r="C60" s="65" t="s">
        <v>27</v>
      </c>
      <c r="D60" s="20">
        <v>26.740000000000002</v>
      </c>
      <c r="E60" s="19">
        <v>23.718076923076925</v>
      </c>
      <c r="F60" s="19">
        <v>0</v>
      </c>
      <c r="G60" s="19">
        <v>0</v>
      </c>
      <c r="H60" s="19">
        <v>0</v>
      </c>
      <c r="I60" s="19">
        <v>0</v>
      </c>
      <c r="J60" s="19">
        <v>34.029166666666669</v>
      </c>
      <c r="K60" s="19">
        <v>0</v>
      </c>
      <c r="L60" s="19">
        <v>42.40882002383789</v>
      </c>
      <c r="M60" s="19">
        <v>33.121756633119844</v>
      </c>
      <c r="N60" s="19">
        <v>28.750553327987166</v>
      </c>
      <c r="O60" s="19">
        <v>22.16452743676971</v>
      </c>
      <c r="P60" s="19">
        <v>20.776978417266182</v>
      </c>
      <c r="Q60" s="19">
        <v>18.397142857142857</v>
      </c>
      <c r="R60" s="19">
        <v>17.697520661157025</v>
      </c>
      <c r="S60" s="19">
        <v>19.821652531482908</v>
      </c>
      <c r="T60" s="19">
        <v>26.566857142857142</v>
      </c>
      <c r="U60" s="19">
        <v>37.76157894736842</v>
      </c>
      <c r="V60" s="19">
        <v>48.100545454545461</v>
      </c>
      <c r="W60" s="19">
        <v>62.729689427065829</v>
      </c>
      <c r="X60" s="19">
        <v>68.83056074766354</v>
      </c>
      <c r="Y60" s="19">
        <v>49.283058823529409</v>
      </c>
      <c r="Z60" s="19">
        <v>42.453242934627468</v>
      </c>
      <c r="AA60" s="18">
        <v>32.615174363807732</v>
      </c>
    </row>
    <row r="61" spans="2:27" ht="26.25" x14ac:dyDescent="0.25">
      <c r="B61" s="100"/>
      <c r="C61" s="66" t="s">
        <v>28</v>
      </c>
      <c r="D61" s="20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16.98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0</v>
      </c>
      <c r="X61" s="19">
        <v>0</v>
      </c>
      <c r="Y61" s="19">
        <v>0</v>
      </c>
      <c r="Z61" s="19">
        <v>0</v>
      </c>
      <c r="AA61" s="18">
        <v>0</v>
      </c>
    </row>
    <row r="62" spans="2:27" ht="26.25" x14ac:dyDescent="0.25">
      <c r="B62" s="100"/>
      <c r="C62" s="66" t="s">
        <v>29</v>
      </c>
      <c r="D62" s="20">
        <v>0</v>
      </c>
      <c r="E62" s="19">
        <v>0</v>
      </c>
      <c r="F62" s="19">
        <v>8.44</v>
      </c>
      <c r="G62" s="19">
        <v>8.4</v>
      </c>
      <c r="H62" s="19">
        <v>8.44</v>
      </c>
      <c r="I62" s="19">
        <v>9.5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0</v>
      </c>
      <c r="X62" s="19">
        <v>0</v>
      </c>
      <c r="Y62" s="19">
        <v>0</v>
      </c>
      <c r="Z62" s="19">
        <v>0</v>
      </c>
      <c r="AA62" s="18">
        <v>0</v>
      </c>
    </row>
    <row r="63" spans="2:27" ht="27" thickBot="1" x14ac:dyDescent="0.3">
      <c r="B63" s="101"/>
      <c r="C63" s="67" t="s">
        <v>30</v>
      </c>
      <c r="D63" s="17">
        <v>0</v>
      </c>
      <c r="E63" s="16">
        <v>0</v>
      </c>
      <c r="F63" s="16">
        <v>25.32</v>
      </c>
      <c r="G63" s="16">
        <v>25.2</v>
      </c>
      <c r="H63" s="16">
        <v>25.32</v>
      </c>
      <c r="I63" s="16">
        <v>28.49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5">
        <v>0</v>
      </c>
    </row>
    <row r="64" spans="2:27" ht="26.25" x14ac:dyDescent="0.25">
      <c r="B64" s="99">
        <v>43937</v>
      </c>
      <c r="C64" s="65" t="s">
        <v>27</v>
      </c>
      <c r="D64" s="20">
        <v>30.035342465753423</v>
      </c>
      <c r="E64" s="19">
        <v>25.312878787878788</v>
      </c>
      <c r="F64" s="19">
        <v>0</v>
      </c>
      <c r="G64" s="19">
        <v>0</v>
      </c>
      <c r="H64" s="19">
        <v>0</v>
      </c>
      <c r="I64" s="19">
        <v>31.458709677419357</v>
      </c>
      <c r="J64" s="19">
        <v>39.774999999999999</v>
      </c>
      <c r="K64" s="19">
        <v>0</v>
      </c>
      <c r="L64" s="19">
        <v>0</v>
      </c>
      <c r="M64" s="19">
        <v>42.98</v>
      </c>
      <c r="N64" s="19">
        <v>34.400451127819544</v>
      </c>
      <c r="O64" s="19">
        <v>29.590281013126273</v>
      </c>
      <c r="P64" s="19">
        <v>27.913949579831932</v>
      </c>
      <c r="Q64" s="19">
        <v>22.133763676148799</v>
      </c>
      <c r="R64" s="19">
        <v>20.693874045801525</v>
      </c>
      <c r="S64" s="19">
        <v>22.140550458715595</v>
      </c>
      <c r="T64" s="19">
        <v>27.022132752992384</v>
      </c>
      <c r="U64" s="19">
        <v>34.853003015941404</v>
      </c>
      <c r="V64" s="19">
        <v>43.780654316121399</v>
      </c>
      <c r="W64" s="19">
        <v>54.877509249313768</v>
      </c>
      <c r="X64" s="19">
        <v>57.196221871298853</v>
      </c>
      <c r="Y64" s="19">
        <v>45.704428571428565</v>
      </c>
      <c r="Z64" s="19">
        <v>39.535221238938057</v>
      </c>
      <c r="AA64" s="18">
        <v>33.499776181265545</v>
      </c>
    </row>
    <row r="65" spans="2:27" ht="26.25" x14ac:dyDescent="0.25">
      <c r="B65" s="100"/>
      <c r="C65" s="66" t="s">
        <v>28</v>
      </c>
      <c r="D65" s="20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17.77</v>
      </c>
      <c r="L65" s="19">
        <v>16.27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8">
        <v>0</v>
      </c>
    </row>
    <row r="66" spans="2:27" ht="26.25" x14ac:dyDescent="0.25">
      <c r="B66" s="100"/>
      <c r="C66" s="66" t="s">
        <v>29</v>
      </c>
      <c r="D66" s="20">
        <v>0</v>
      </c>
      <c r="E66" s="19">
        <v>0</v>
      </c>
      <c r="F66" s="19">
        <v>9.4499999999999993</v>
      </c>
      <c r="G66" s="19">
        <v>9.39</v>
      </c>
      <c r="H66" s="19">
        <v>9.6999999999999993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8">
        <v>0</v>
      </c>
    </row>
    <row r="67" spans="2:27" ht="27" thickBot="1" x14ac:dyDescent="0.3">
      <c r="B67" s="101"/>
      <c r="C67" s="67" t="s">
        <v>30</v>
      </c>
      <c r="D67" s="17">
        <v>0</v>
      </c>
      <c r="E67" s="16">
        <v>0</v>
      </c>
      <c r="F67" s="16">
        <v>28.34</v>
      </c>
      <c r="G67" s="16">
        <v>28.17</v>
      </c>
      <c r="H67" s="16">
        <v>29.09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5">
        <v>0</v>
      </c>
    </row>
    <row r="68" spans="2:27" ht="26.25" x14ac:dyDescent="0.25">
      <c r="B68" s="99">
        <v>43938</v>
      </c>
      <c r="C68" s="65" t="s">
        <v>27</v>
      </c>
      <c r="D68" s="20">
        <v>28.828526315789468</v>
      </c>
      <c r="E68" s="19">
        <v>27.38275862068966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43.67</v>
      </c>
      <c r="N68" s="19">
        <v>35.25</v>
      </c>
      <c r="O68" s="19">
        <v>32.27000000000001</v>
      </c>
      <c r="P68" s="19">
        <v>0</v>
      </c>
      <c r="Q68" s="19">
        <v>0</v>
      </c>
      <c r="R68" s="19">
        <v>27.89</v>
      </c>
      <c r="S68" s="19">
        <v>26.633272910372607</v>
      </c>
      <c r="T68" s="19">
        <v>28.694350986500517</v>
      </c>
      <c r="U68" s="19">
        <v>0</v>
      </c>
      <c r="V68" s="19">
        <v>0</v>
      </c>
      <c r="W68" s="19">
        <v>0</v>
      </c>
      <c r="X68" s="19">
        <v>57.549395973154368</v>
      </c>
      <c r="Y68" s="19">
        <v>48.004999999999995</v>
      </c>
      <c r="Z68" s="19">
        <v>50.29999999999999</v>
      </c>
      <c r="AA68" s="18">
        <v>33.225000000000001</v>
      </c>
    </row>
    <row r="69" spans="2:27" ht="26.25" x14ac:dyDescent="0.25">
      <c r="B69" s="100"/>
      <c r="C69" s="66" t="s">
        <v>28</v>
      </c>
      <c r="D69" s="20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18.989999999999998</v>
      </c>
      <c r="L69" s="19">
        <v>17.47</v>
      </c>
      <c r="M69" s="19">
        <v>0</v>
      </c>
      <c r="N69" s="19">
        <v>0</v>
      </c>
      <c r="O69" s="19">
        <v>0</v>
      </c>
      <c r="P69" s="19">
        <v>10.250000000000002</v>
      </c>
      <c r="Q69" s="19">
        <v>9.65</v>
      </c>
      <c r="R69" s="19">
        <v>0</v>
      </c>
      <c r="S69" s="19">
        <v>0</v>
      </c>
      <c r="T69" s="19">
        <v>0</v>
      </c>
      <c r="U69" s="19">
        <v>13.5</v>
      </c>
      <c r="V69" s="19">
        <v>16.37</v>
      </c>
      <c r="W69" s="19">
        <v>12.819999999999999</v>
      </c>
      <c r="X69" s="19">
        <v>0</v>
      </c>
      <c r="Y69" s="19">
        <v>0</v>
      </c>
      <c r="Z69" s="19">
        <v>0</v>
      </c>
      <c r="AA69" s="18">
        <v>0</v>
      </c>
    </row>
    <row r="70" spans="2:27" ht="26.25" x14ac:dyDescent="0.25">
      <c r="B70" s="100"/>
      <c r="C70" s="66" t="s">
        <v>29</v>
      </c>
      <c r="D70" s="20">
        <v>0</v>
      </c>
      <c r="E70" s="19">
        <v>0</v>
      </c>
      <c r="F70" s="19">
        <v>10.61</v>
      </c>
      <c r="G70" s="19">
        <v>10.56</v>
      </c>
      <c r="H70" s="19">
        <v>10.95</v>
      </c>
      <c r="I70" s="19">
        <v>12</v>
      </c>
      <c r="J70" s="19">
        <v>14.64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8">
        <v>0</v>
      </c>
    </row>
    <row r="71" spans="2:27" ht="27" thickBot="1" x14ac:dyDescent="0.3">
      <c r="B71" s="101"/>
      <c r="C71" s="67" t="s">
        <v>30</v>
      </c>
      <c r="D71" s="17">
        <v>0</v>
      </c>
      <c r="E71" s="16">
        <v>0</v>
      </c>
      <c r="F71" s="16">
        <v>31.82</v>
      </c>
      <c r="G71" s="16">
        <v>31.67</v>
      </c>
      <c r="H71" s="16">
        <v>32.840000000000003</v>
      </c>
      <c r="I71" s="16">
        <v>36</v>
      </c>
      <c r="J71" s="16">
        <v>43.92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5">
        <v>0</v>
      </c>
    </row>
    <row r="72" spans="2:27" ht="26.25" x14ac:dyDescent="0.25">
      <c r="B72" s="99">
        <v>43939</v>
      </c>
      <c r="C72" s="65" t="s">
        <v>27</v>
      </c>
      <c r="D72" s="20">
        <v>40.134999999999998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38.039999999999992</v>
      </c>
      <c r="N72" s="19">
        <v>24.852667213787441</v>
      </c>
      <c r="O72" s="19">
        <v>23.90934211924753</v>
      </c>
      <c r="P72" s="19">
        <v>22.138573108584872</v>
      </c>
      <c r="Q72" s="19">
        <v>19.144300480551276</v>
      </c>
      <c r="R72" s="19">
        <v>18.81575236393418</v>
      </c>
      <c r="S72" s="19">
        <v>22.596350364963502</v>
      </c>
      <c r="T72" s="19">
        <v>29.93738636363636</v>
      </c>
      <c r="U72" s="19">
        <v>36.54</v>
      </c>
      <c r="V72" s="19">
        <v>49.347762982689751</v>
      </c>
      <c r="W72" s="19">
        <v>62.23</v>
      </c>
      <c r="X72" s="19">
        <v>68.317152133580706</v>
      </c>
      <c r="Y72" s="19">
        <v>53.43018837546289</v>
      </c>
      <c r="Z72" s="19">
        <v>41.819587148039389</v>
      </c>
      <c r="AA72" s="18">
        <v>31.198363636363638</v>
      </c>
    </row>
    <row r="73" spans="2:27" ht="26.25" x14ac:dyDescent="0.25">
      <c r="B73" s="100"/>
      <c r="C73" s="66" t="s">
        <v>28</v>
      </c>
      <c r="D73" s="20">
        <v>0</v>
      </c>
      <c r="E73" s="19">
        <v>12.82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12.59</v>
      </c>
      <c r="L73" s="19">
        <v>12.98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0</v>
      </c>
      <c r="Y73" s="19">
        <v>0</v>
      </c>
      <c r="Z73" s="19">
        <v>0</v>
      </c>
      <c r="AA73" s="18">
        <v>0</v>
      </c>
    </row>
    <row r="74" spans="2:27" ht="26.25" x14ac:dyDescent="0.25">
      <c r="B74" s="100"/>
      <c r="C74" s="66" t="s">
        <v>29</v>
      </c>
      <c r="D74" s="20">
        <v>0</v>
      </c>
      <c r="E74" s="19">
        <v>0</v>
      </c>
      <c r="F74" s="19">
        <v>10.35</v>
      </c>
      <c r="G74" s="19">
        <v>10.050000000000001</v>
      </c>
      <c r="H74" s="19">
        <v>10.3</v>
      </c>
      <c r="I74" s="19">
        <v>10.5</v>
      </c>
      <c r="J74" s="19">
        <v>10.98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  <c r="V74" s="19">
        <v>0</v>
      </c>
      <c r="W74" s="19">
        <v>0</v>
      </c>
      <c r="X74" s="19">
        <v>0</v>
      </c>
      <c r="Y74" s="19">
        <v>0</v>
      </c>
      <c r="Z74" s="19">
        <v>0</v>
      </c>
      <c r="AA74" s="18">
        <v>0</v>
      </c>
    </row>
    <row r="75" spans="2:27" ht="27" thickBot="1" x14ac:dyDescent="0.3">
      <c r="B75" s="101"/>
      <c r="C75" s="67" t="s">
        <v>30</v>
      </c>
      <c r="D75" s="17">
        <v>0</v>
      </c>
      <c r="E75" s="16">
        <v>0</v>
      </c>
      <c r="F75" s="16">
        <v>31.05</v>
      </c>
      <c r="G75" s="16">
        <v>30.15</v>
      </c>
      <c r="H75" s="16">
        <v>30.9</v>
      </c>
      <c r="I75" s="16">
        <v>31.5</v>
      </c>
      <c r="J75" s="16">
        <v>32.94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5">
        <v>0</v>
      </c>
    </row>
    <row r="76" spans="2:27" ht="26.25" x14ac:dyDescent="0.25">
      <c r="B76" s="99">
        <v>43940</v>
      </c>
      <c r="C76" s="65" t="s">
        <v>27</v>
      </c>
      <c r="D76" s="20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20.61</v>
      </c>
      <c r="N76" s="19">
        <v>22.09756756756757</v>
      </c>
      <c r="O76" s="19">
        <v>16.92204458109147</v>
      </c>
      <c r="P76" s="19">
        <v>14.318710615608337</v>
      </c>
      <c r="Q76" s="19">
        <v>8.1267394270122768</v>
      </c>
      <c r="R76" s="19">
        <v>7.8028571428571434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8">
        <v>0</v>
      </c>
    </row>
    <row r="77" spans="2:27" ht="26.25" x14ac:dyDescent="0.25">
      <c r="B77" s="100"/>
      <c r="C77" s="66" t="s">
        <v>28</v>
      </c>
      <c r="D77" s="20">
        <v>12.809374999999999</v>
      </c>
      <c r="E77" s="19">
        <v>12.80625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9.1300000000000008</v>
      </c>
      <c r="L77" s="19">
        <v>10.000000000000002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10.074700460829494</v>
      </c>
      <c r="T77" s="19">
        <v>10.87288840262582</v>
      </c>
      <c r="U77" s="19">
        <v>11.260767447252492</v>
      </c>
      <c r="V77" s="19">
        <v>13.482842366570129</v>
      </c>
      <c r="W77" s="19">
        <v>15.543305670816045</v>
      </c>
      <c r="X77" s="19">
        <v>18.353191489361699</v>
      </c>
      <c r="Y77" s="19">
        <v>15.082599179206564</v>
      </c>
      <c r="Z77" s="19">
        <v>14.049764347102855</v>
      </c>
      <c r="AA77" s="18">
        <v>9.31</v>
      </c>
    </row>
    <row r="78" spans="2:27" ht="26.25" x14ac:dyDescent="0.25">
      <c r="B78" s="100"/>
      <c r="C78" s="66" t="s">
        <v>29</v>
      </c>
      <c r="D78" s="20">
        <v>0</v>
      </c>
      <c r="E78" s="19">
        <v>0</v>
      </c>
      <c r="F78" s="19">
        <v>7.96</v>
      </c>
      <c r="G78" s="19">
        <v>6.98</v>
      </c>
      <c r="H78" s="19">
        <v>6.54</v>
      </c>
      <c r="I78" s="19">
        <v>6.47</v>
      </c>
      <c r="J78" s="19">
        <v>6.19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  <c r="T78" s="19">
        <v>0</v>
      </c>
      <c r="U78" s="19">
        <v>0</v>
      </c>
      <c r="V78" s="19">
        <v>0</v>
      </c>
      <c r="W78" s="19">
        <v>0</v>
      </c>
      <c r="X78" s="19">
        <v>0</v>
      </c>
      <c r="Y78" s="19">
        <v>0</v>
      </c>
      <c r="Z78" s="19">
        <v>0</v>
      </c>
      <c r="AA78" s="18">
        <v>0</v>
      </c>
    </row>
    <row r="79" spans="2:27" ht="27" thickBot="1" x14ac:dyDescent="0.3">
      <c r="B79" s="101"/>
      <c r="C79" s="67" t="s">
        <v>30</v>
      </c>
      <c r="D79" s="17">
        <v>0</v>
      </c>
      <c r="E79" s="16">
        <v>0</v>
      </c>
      <c r="F79" s="16">
        <v>23.88</v>
      </c>
      <c r="G79" s="16">
        <v>20.94</v>
      </c>
      <c r="H79" s="16">
        <v>19.62</v>
      </c>
      <c r="I79" s="16">
        <v>19.399999999999999</v>
      </c>
      <c r="J79" s="16">
        <v>18.559999999999999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5">
        <v>0</v>
      </c>
    </row>
    <row r="80" spans="2:27" ht="26.25" x14ac:dyDescent="0.25">
      <c r="B80" s="99">
        <v>43941</v>
      </c>
      <c r="C80" s="65" t="s">
        <v>27</v>
      </c>
      <c r="D80" s="20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40.589999999999996</v>
      </c>
      <c r="Q80" s="19">
        <v>35.09669291338583</v>
      </c>
      <c r="R80" s="19">
        <v>35.689120259410686</v>
      </c>
      <c r="S80" s="19">
        <v>35.121441441441441</v>
      </c>
      <c r="T80" s="19">
        <v>41.808749999999996</v>
      </c>
      <c r="U80" s="19">
        <v>53.73</v>
      </c>
      <c r="V80" s="19">
        <v>56.808116462976287</v>
      </c>
      <c r="W80" s="19">
        <v>94.86497086508291</v>
      </c>
      <c r="X80" s="19">
        <v>102.25</v>
      </c>
      <c r="Y80" s="19">
        <v>102.25</v>
      </c>
      <c r="Z80" s="19">
        <v>0</v>
      </c>
      <c r="AA80" s="18">
        <v>0</v>
      </c>
    </row>
    <row r="81" spans="2:27" ht="26.25" x14ac:dyDescent="0.25">
      <c r="B81" s="100"/>
      <c r="C81" s="66" t="s">
        <v>28</v>
      </c>
      <c r="D81" s="20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13.01</v>
      </c>
      <c r="L81" s="19">
        <v>13.71</v>
      </c>
      <c r="M81" s="19">
        <v>12.6</v>
      </c>
      <c r="N81" s="19">
        <v>10.34</v>
      </c>
      <c r="O81" s="19">
        <v>13.52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0</v>
      </c>
      <c r="X81" s="19">
        <v>0</v>
      </c>
      <c r="Y81" s="19">
        <v>0</v>
      </c>
      <c r="Z81" s="19">
        <v>23.49</v>
      </c>
      <c r="AA81" s="18">
        <v>17.04</v>
      </c>
    </row>
    <row r="82" spans="2:27" ht="26.25" x14ac:dyDescent="0.25">
      <c r="B82" s="100"/>
      <c r="C82" s="66" t="s">
        <v>29</v>
      </c>
      <c r="D82" s="20">
        <v>5.51</v>
      </c>
      <c r="E82" s="19">
        <v>3.32</v>
      </c>
      <c r="F82" s="19">
        <v>2.23</v>
      </c>
      <c r="G82" s="19">
        <v>1.75</v>
      </c>
      <c r="H82" s="19">
        <v>2.5499999999999998</v>
      </c>
      <c r="I82" s="19">
        <v>5.05</v>
      </c>
      <c r="J82" s="19">
        <v>9.2899999999999991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8">
        <v>0</v>
      </c>
    </row>
    <row r="83" spans="2:27" ht="27" thickBot="1" x14ac:dyDescent="0.3">
      <c r="B83" s="101"/>
      <c r="C83" s="67" t="s">
        <v>30</v>
      </c>
      <c r="D83" s="17">
        <v>16.52</v>
      </c>
      <c r="E83" s="16">
        <v>9.9499999999999993</v>
      </c>
      <c r="F83" s="16">
        <v>6.68</v>
      </c>
      <c r="G83" s="16">
        <v>5.25</v>
      </c>
      <c r="H83" s="16">
        <v>7.64</v>
      </c>
      <c r="I83" s="16">
        <v>15.14</v>
      </c>
      <c r="J83" s="16">
        <v>27.87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6">
        <v>0</v>
      </c>
      <c r="Y83" s="16">
        <v>0</v>
      </c>
      <c r="Z83" s="16">
        <v>0</v>
      </c>
      <c r="AA83" s="15">
        <v>0</v>
      </c>
    </row>
    <row r="84" spans="2:27" ht="26.25" x14ac:dyDescent="0.25">
      <c r="B84" s="99">
        <v>43942</v>
      </c>
      <c r="C84" s="65" t="s">
        <v>27</v>
      </c>
      <c r="D84" s="20">
        <v>29.859999999999996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44.248900235663783</v>
      </c>
      <c r="O84" s="19">
        <v>38.473537357534831</v>
      </c>
      <c r="P84" s="19">
        <v>39.994335975675966</v>
      </c>
      <c r="Q84" s="19">
        <v>32.920383675004693</v>
      </c>
      <c r="R84" s="19">
        <v>31.303330569375344</v>
      </c>
      <c r="S84" s="19">
        <v>28.006954026653059</v>
      </c>
      <c r="T84" s="19">
        <v>32.739437299035373</v>
      </c>
      <c r="U84" s="19">
        <v>35.840578512396696</v>
      </c>
      <c r="V84" s="19">
        <v>42.324177781756326</v>
      </c>
      <c r="W84" s="19">
        <v>54.35362272240085</v>
      </c>
      <c r="X84" s="19">
        <v>54.463200000000001</v>
      </c>
      <c r="Y84" s="19">
        <v>46.533199999999994</v>
      </c>
      <c r="Z84" s="19">
        <v>52.62</v>
      </c>
      <c r="AA84" s="18">
        <v>41</v>
      </c>
    </row>
    <row r="85" spans="2:27" ht="26.25" x14ac:dyDescent="0.25">
      <c r="B85" s="100"/>
      <c r="C85" s="66" t="s">
        <v>28</v>
      </c>
      <c r="D85" s="20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15.630000000000003</v>
      </c>
      <c r="L85" s="19">
        <v>16.610000000000003</v>
      </c>
      <c r="M85" s="19">
        <v>16.04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  <c r="V85" s="19">
        <v>0</v>
      </c>
      <c r="W85" s="19">
        <v>0</v>
      </c>
      <c r="X85" s="19">
        <v>0</v>
      </c>
      <c r="Y85" s="19">
        <v>0</v>
      </c>
      <c r="Z85" s="19">
        <v>0</v>
      </c>
      <c r="AA85" s="18">
        <v>0</v>
      </c>
    </row>
    <row r="86" spans="2:27" ht="26.25" x14ac:dyDescent="0.25">
      <c r="B86" s="100"/>
      <c r="C86" s="66" t="s">
        <v>29</v>
      </c>
      <c r="D86" s="20">
        <v>0</v>
      </c>
      <c r="E86" s="19">
        <v>7.52</v>
      </c>
      <c r="F86" s="19">
        <v>4.66</v>
      </c>
      <c r="G86" s="19">
        <v>4.2300000000000004</v>
      </c>
      <c r="H86" s="19">
        <v>5.28</v>
      </c>
      <c r="I86" s="19">
        <v>5.58</v>
      </c>
      <c r="J86" s="19">
        <v>9.61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0</v>
      </c>
      <c r="AA86" s="18">
        <v>0</v>
      </c>
    </row>
    <row r="87" spans="2:27" ht="27" thickBot="1" x14ac:dyDescent="0.3">
      <c r="B87" s="101"/>
      <c r="C87" s="67" t="s">
        <v>30</v>
      </c>
      <c r="D87" s="17">
        <v>0</v>
      </c>
      <c r="E87" s="16">
        <v>22.56</v>
      </c>
      <c r="F87" s="16">
        <v>13.98</v>
      </c>
      <c r="G87" s="16">
        <v>12.68</v>
      </c>
      <c r="H87" s="16">
        <v>15.83</v>
      </c>
      <c r="I87" s="16">
        <v>16.73</v>
      </c>
      <c r="J87" s="16">
        <v>28.82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5">
        <v>0</v>
      </c>
    </row>
    <row r="88" spans="2:27" ht="26.25" x14ac:dyDescent="0.25">
      <c r="B88" s="99">
        <v>43943</v>
      </c>
      <c r="C88" s="65" t="s">
        <v>27</v>
      </c>
      <c r="D88" s="20">
        <v>34.088571428571427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52.56</v>
      </c>
      <c r="M88" s="19">
        <v>49.76323943661972</v>
      </c>
      <c r="N88" s="19">
        <v>45.999893978795768</v>
      </c>
      <c r="O88" s="19">
        <v>41.570115830115832</v>
      </c>
      <c r="P88" s="19">
        <v>39.307483266398926</v>
      </c>
      <c r="Q88" s="19">
        <v>38.305183507023109</v>
      </c>
      <c r="R88" s="19">
        <v>38.560897181421197</v>
      </c>
      <c r="S88" s="19">
        <v>39.067381954184199</v>
      </c>
      <c r="T88" s="19">
        <v>42.805555555555557</v>
      </c>
      <c r="U88" s="19">
        <v>46.283763206439708</v>
      </c>
      <c r="V88" s="19">
        <v>50.152890850966664</v>
      </c>
      <c r="W88" s="19">
        <v>70.489999999999995</v>
      </c>
      <c r="X88" s="19">
        <v>68.8449762583096</v>
      </c>
      <c r="Y88" s="19">
        <v>54.433125000000004</v>
      </c>
      <c r="Z88" s="19">
        <v>49.123571428571431</v>
      </c>
      <c r="AA88" s="18">
        <v>43.390608495981631</v>
      </c>
    </row>
    <row r="89" spans="2:27" ht="26.25" x14ac:dyDescent="0.25">
      <c r="B89" s="100"/>
      <c r="C89" s="66" t="s">
        <v>28</v>
      </c>
      <c r="D89" s="20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17.510000000000002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0</v>
      </c>
      <c r="X89" s="19">
        <v>0</v>
      </c>
      <c r="Y89" s="19">
        <v>0</v>
      </c>
      <c r="Z89" s="19">
        <v>0</v>
      </c>
      <c r="AA89" s="18">
        <v>0</v>
      </c>
    </row>
    <row r="90" spans="2:27" ht="26.25" x14ac:dyDescent="0.25">
      <c r="B90" s="100"/>
      <c r="C90" s="66" t="s">
        <v>29</v>
      </c>
      <c r="D90" s="20">
        <v>0</v>
      </c>
      <c r="E90" s="19">
        <v>9.8699999999999992</v>
      </c>
      <c r="F90" s="19">
        <v>8.5</v>
      </c>
      <c r="G90" s="19">
        <v>8.3699999999999992</v>
      </c>
      <c r="H90" s="19">
        <v>8.7899999999999991</v>
      </c>
      <c r="I90" s="19">
        <v>10.47</v>
      </c>
      <c r="J90" s="19">
        <v>14.64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8">
        <v>0</v>
      </c>
    </row>
    <row r="91" spans="2:27" ht="27" thickBot="1" x14ac:dyDescent="0.3">
      <c r="B91" s="101"/>
      <c r="C91" s="67" t="s">
        <v>30</v>
      </c>
      <c r="D91" s="17">
        <v>0</v>
      </c>
      <c r="E91" s="16">
        <v>29.61</v>
      </c>
      <c r="F91" s="16">
        <v>25.5</v>
      </c>
      <c r="G91" s="16">
        <v>25.11</v>
      </c>
      <c r="H91" s="16">
        <v>26.36</v>
      </c>
      <c r="I91" s="16">
        <v>31.4</v>
      </c>
      <c r="J91" s="16">
        <v>43.91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5">
        <v>0</v>
      </c>
    </row>
    <row r="92" spans="2:27" ht="26.25" x14ac:dyDescent="0.25">
      <c r="B92" s="99">
        <v>43944</v>
      </c>
      <c r="C92" s="78" t="s">
        <v>27</v>
      </c>
      <c r="D92" s="20">
        <v>37.497884615384621</v>
      </c>
      <c r="E92" s="19">
        <v>29.9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60.15</v>
      </c>
      <c r="M92" s="19">
        <v>49.592706197057517</v>
      </c>
      <c r="N92" s="19">
        <v>45.65</v>
      </c>
      <c r="O92" s="19">
        <v>44.848178662346676</v>
      </c>
      <c r="P92" s="19">
        <v>43.879670637701466</v>
      </c>
      <c r="Q92" s="19">
        <v>41.6</v>
      </c>
      <c r="R92" s="19">
        <v>41.361585119288314</v>
      </c>
      <c r="S92" s="19">
        <v>40.683342830009501</v>
      </c>
      <c r="T92" s="19">
        <v>0</v>
      </c>
      <c r="U92" s="19">
        <v>0</v>
      </c>
      <c r="V92" s="19">
        <v>0</v>
      </c>
      <c r="W92" s="19">
        <v>72.094529950969942</v>
      </c>
      <c r="X92" s="19">
        <v>75.247818181818189</v>
      </c>
      <c r="Y92" s="19">
        <v>54.247818181818182</v>
      </c>
      <c r="Z92" s="19">
        <v>48.697211134103199</v>
      </c>
      <c r="AA92" s="18">
        <v>41.547956814015073</v>
      </c>
    </row>
    <row r="93" spans="2:27" ht="26.25" x14ac:dyDescent="0.25">
      <c r="B93" s="100"/>
      <c r="C93" s="79" t="s">
        <v>28</v>
      </c>
      <c r="D93" s="20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19.320000000000004</v>
      </c>
      <c r="L93" s="19">
        <v>0</v>
      </c>
      <c r="M93" s="19">
        <v>0</v>
      </c>
      <c r="N93" s="19">
        <v>0</v>
      </c>
      <c r="O93" s="19">
        <v>0</v>
      </c>
      <c r="P93" s="19">
        <v>0</v>
      </c>
      <c r="Q93" s="19">
        <v>0</v>
      </c>
      <c r="R93" s="19">
        <v>0</v>
      </c>
      <c r="S93" s="19">
        <v>0</v>
      </c>
      <c r="T93" s="19">
        <v>14.521782178217823</v>
      </c>
      <c r="U93" s="19">
        <v>13.217286027798098</v>
      </c>
      <c r="V93" s="19">
        <v>13.023565351894819</v>
      </c>
      <c r="W93" s="19">
        <v>0</v>
      </c>
      <c r="X93" s="19">
        <v>0</v>
      </c>
      <c r="Y93" s="19">
        <v>0</v>
      </c>
      <c r="Z93" s="19">
        <v>0</v>
      </c>
      <c r="AA93" s="18">
        <v>0</v>
      </c>
    </row>
    <row r="94" spans="2:27" ht="26.25" x14ac:dyDescent="0.25">
      <c r="B94" s="100"/>
      <c r="C94" s="79" t="s">
        <v>29</v>
      </c>
      <c r="D94" s="20">
        <v>0</v>
      </c>
      <c r="E94" s="19">
        <v>0</v>
      </c>
      <c r="F94" s="19">
        <v>9.4700000000000006</v>
      </c>
      <c r="G94" s="19">
        <v>8.8000000000000007</v>
      </c>
      <c r="H94" s="19">
        <v>9.31</v>
      </c>
      <c r="I94" s="19">
        <v>12.53</v>
      </c>
      <c r="J94" s="19">
        <v>17.100000000000001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8">
        <v>0</v>
      </c>
    </row>
    <row r="95" spans="2:27" ht="27" thickBot="1" x14ac:dyDescent="0.3">
      <c r="B95" s="101"/>
      <c r="C95" s="80" t="s">
        <v>30</v>
      </c>
      <c r="D95" s="17">
        <v>0</v>
      </c>
      <c r="E95" s="16">
        <v>0</v>
      </c>
      <c r="F95" s="16">
        <v>28.4</v>
      </c>
      <c r="G95" s="16">
        <v>26.4</v>
      </c>
      <c r="H95" s="16">
        <v>27.93</v>
      </c>
      <c r="I95" s="16">
        <v>37.590000000000003</v>
      </c>
      <c r="J95" s="16">
        <v>51.3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5">
        <v>0</v>
      </c>
    </row>
    <row r="96" spans="2:27" ht="26.25" x14ac:dyDescent="0.25">
      <c r="B96" s="112">
        <v>43945</v>
      </c>
      <c r="C96" s="65" t="s">
        <v>27</v>
      </c>
      <c r="D96" s="23">
        <v>40.178225806451614</v>
      </c>
      <c r="E96" s="23">
        <v>32.144137931034486</v>
      </c>
      <c r="F96" s="23">
        <v>28.375714285714285</v>
      </c>
      <c r="G96" s="23">
        <v>27.304999999999996</v>
      </c>
      <c r="H96" s="23">
        <v>28.494999999999997</v>
      </c>
      <c r="I96" s="23">
        <v>34.86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0</v>
      </c>
      <c r="R96" s="23">
        <v>29.974700939199206</v>
      </c>
      <c r="S96" s="23">
        <v>30.142542498152256</v>
      </c>
      <c r="T96" s="23">
        <v>40.04</v>
      </c>
      <c r="U96" s="23">
        <v>43.34</v>
      </c>
      <c r="V96" s="23">
        <v>43.29781456953642</v>
      </c>
      <c r="W96" s="23">
        <v>55.012385411532776</v>
      </c>
      <c r="X96" s="23">
        <v>61.077468103203849</v>
      </c>
      <c r="Y96" s="23">
        <v>48.325725778244141</v>
      </c>
      <c r="Z96" s="23">
        <v>41.190494505494499</v>
      </c>
      <c r="AA96" s="22">
        <v>37.830185185185186</v>
      </c>
    </row>
    <row r="97" spans="2:27" ht="26.25" x14ac:dyDescent="0.25">
      <c r="B97" s="100"/>
      <c r="C97" s="66" t="s">
        <v>28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18.750000000000004</v>
      </c>
      <c r="L97" s="19">
        <v>17.54</v>
      </c>
      <c r="M97" s="19">
        <v>16.21</v>
      </c>
      <c r="N97" s="19">
        <v>14.093689320388352</v>
      </c>
      <c r="O97" s="19">
        <v>13.428919860627177</v>
      </c>
      <c r="P97" s="19">
        <v>13.89</v>
      </c>
      <c r="Q97" s="19">
        <v>10.34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0</v>
      </c>
      <c r="Y97" s="19">
        <v>0</v>
      </c>
      <c r="Z97" s="19">
        <v>0</v>
      </c>
      <c r="AA97" s="18">
        <v>0</v>
      </c>
    </row>
    <row r="98" spans="2:27" ht="26.25" x14ac:dyDescent="0.25">
      <c r="B98" s="100"/>
      <c r="C98" s="66" t="s">
        <v>29</v>
      </c>
      <c r="D98" s="19">
        <v>0</v>
      </c>
      <c r="E98" s="19">
        <v>0</v>
      </c>
      <c r="F98" s="19">
        <v>0</v>
      </c>
      <c r="G98" s="19">
        <v>0</v>
      </c>
      <c r="H98" s="19">
        <v>0</v>
      </c>
      <c r="I98" s="19">
        <v>0</v>
      </c>
      <c r="J98" s="19">
        <v>15.92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  <c r="V98" s="19">
        <v>0</v>
      </c>
      <c r="W98" s="19">
        <v>0</v>
      </c>
      <c r="X98" s="19">
        <v>0</v>
      </c>
      <c r="Y98" s="19">
        <v>0</v>
      </c>
      <c r="Z98" s="19">
        <v>0</v>
      </c>
      <c r="AA98" s="18">
        <v>0</v>
      </c>
    </row>
    <row r="99" spans="2:27" ht="27" thickBot="1" x14ac:dyDescent="0.3">
      <c r="B99" s="101"/>
      <c r="C99" s="67" t="s">
        <v>30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47.75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5">
        <v>0</v>
      </c>
    </row>
    <row r="100" spans="2:27" ht="26.25" x14ac:dyDescent="0.25">
      <c r="B100" s="99">
        <v>43946</v>
      </c>
      <c r="C100" s="65" t="s">
        <v>27</v>
      </c>
      <c r="D100" s="19">
        <v>44.78290322580645</v>
      </c>
      <c r="E100" s="19">
        <v>36.419714285714285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0</v>
      </c>
      <c r="R100" s="19">
        <v>12.39</v>
      </c>
      <c r="S100" s="19">
        <v>12.178073394495414</v>
      </c>
      <c r="T100" s="19">
        <v>0</v>
      </c>
      <c r="U100" s="19">
        <v>0</v>
      </c>
      <c r="V100" s="19">
        <v>42.87</v>
      </c>
      <c r="W100" s="19">
        <v>55.76</v>
      </c>
      <c r="X100" s="19">
        <v>64.459999999999994</v>
      </c>
      <c r="Y100" s="19">
        <v>0</v>
      </c>
      <c r="Z100" s="19">
        <v>40.333200000000005</v>
      </c>
      <c r="AA100" s="18">
        <v>35.595570745044434</v>
      </c>
    </row>
    <row r="101" spans="2:27" ht="26.25" x14ac:dyDescent="0.25">
      <c r="B101" s="100"/>
      <c r="C101" s="66" t="s">
        <v>28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11.700000000000001</v>
      </c>
      <c r="L101" s="19">
        <v>13.71</v>
      </c>
      <c r="M101" s="19">
        <v>10.5</v>
      </c>
      <c r="N101" s="19">
        <v>9.1300000000000008</v>
      </c>
      <c r="O101" s="19">
        <v>9.1300000000000008</v>
      </c>
      <c r="P101" s="19">
        <v>9.1300000000000008</v>
      </c>
      <c r="Q101" s="19">
        <v>9.1300000000000008</v>
      </c>
      <c r="R101" s="19">
        <v>0</v>
      </c>
      <c r="S101" s="19">
        <v>0</v>
      </c>
      <c r="T101" s="19">
        <v>9.1300000000000008</v>
      </c>
      <c r="U101" s="19">
        <v>9.49</v>
      </c>
      <c r="V101" s="19">
        <v>0</v>
      </c>
      <c r="W101" s="19">
        <v>0</v>
      </c>
      <c r="X101" s="19">
        <v>0</v>
      </c>
      <c r="Y101" s="19">
        <v>18.46</v>
      </c>
      <c r="Z101" s="19">
        <v>0</v>
      </c>
      <c r="AA101" s="18">
        <v>0</v>
      </c>
    </row>
    <row r="102" spans="2:27" ht="26.25" x14ac:dyDescent="0.25">
      <c r="B102" s="100"/>
      <c r="C102" s="66" t="s">
        <v>29</v>
      </c>
      <c r="D102" s="19">
        <v>0</v>
      </c>
      <c r="E102" s="19">
        <v>0</v>
      </c>
      <c r="F102" s="19">
        <v>12.96</v>
      </c>
      <c r="G102" s="19">
        <v>11.98</v>
      </c>
      <c r="H102" s="19">
        <v>11.28</v>
      </c>
      <c r="I102" s="19">
        <v>9.5</v>
      </c>
      <c r="J102" s="19">
        <v>12.5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0</v>
      </c>
      <c r="AA102" s="18">
        <v>0</v>
      </c>
    </row>
    <row r="103" spans="2:27" ht="27" thickBot="1" x14ac:dyDescent="0.3">
      <c r="B103" s="101"/>
      <c r="C103" s="67" t="s">
        <v>30</v>
      </c>
      <c r="D103" s="16">
        <v>0</v>
      </c>
      <c r="E103" s="16">
        <v>0</v>
      </c>
      <c r="F103" s="16">
        <v>38.880000000000003</v>
      </c>
      <c r="G103" s="16">
        <v>35.93</v>
      </c>
      <c r="H103" s="16">
        <v>33.840000000000003</v>
      </c>
      <c r="I103" s="16">
        <v>28.5</v>
      </c>
      <c r="J103" s="16">
        <v>37.49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5">
        <v>0</v>
      </c>
    </row>
    <row r="104" spans="2:27" ht="26.25" x14ac:dyDescent="0.25">
      <c r="B104" s="99">
        <v>43947</v>
      </c>
      <c r="C104" s="65" t="s">
        <v>27</v>
      </c>
      <c r="D104" s="23">
        <v>29.92</v>
      </c>
      <c r="E104" s="23">
        <v>0</v>
      </c>
      <c r="F104" s="23">
        <v>0</v>
      </c>
      <c r="G104" s="23">
        <v>0</v>
      </c>
      <c r="H104" s="23">
        <v>0</v>
      </c>
      <c r="I104" s="23">
        <v>0</v>
      </c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0</v>
      </c>
      <c r="P104" s="23">
        <v>0</v>
      </c>
      <c r="Q104" s="23">
        <v>14.720000000000002</v>
      </c>
      <c r="R104" s="23">
        <v>11.16</v>
      </c>
      <c r="S104" s="23">
        <v>14.87</v>
      </c>
      <c r="T104" s="23">
        <v>22.388612175393781</v>
      </c>
      <c r="U104" s="23">
        <v>32.16732620320856</v>
      </c>
      <c r="V104" s="23">
        <v>47.244200962052382</v>
      </c>
      <c r="W104" s="23">
        <v>51.85</v>
      </c>
      <c r="X104" s="23">
        <v>65.97</v>
      </c>
      <c r="Y104" s="23">
        <v>56.7</v>
      </c>
      <c r="Z104" s="23">
        <v>52.11</v>
      </c>
      <c r="AA104" s="22">
        <v>0</v>
      </c>
    </row>
    <row r="105" spans="2:27" ht="26.25" x14ac:dyDescent="0.25">
      <c r="B105" s="100"/>
      <c r="C105" s="66" t="s">
        <v>28</v>
      </c>
      <c r="D105" s="19">
        <v>0</v>
      </c>
      <c r="E105" s="19">
        <v>12.8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9.1300000000000008</v>
      </c>
      <c r="L105" s="19">
        <v>9.1300000000000008</v>
      </c>
      <c r="M105" s="19">
        <v>11.116965076242009</v>
      </c>
      <c r="N105" s="19">
        <v>11.598005952380953</v>
      </c>
      <c r="O105" s="19">
        <v>12.819999999999999</v>
      </c>
      <c r="P105" s="19">
        <v>12.819999999999999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0</v>
      </c>
      <c r="Y105" s="19">
        <v>0</v>
      </c>
      <c r="Z105" s="19">
        <v>0</v>
      </c>
      <c r="AA105" s="18">
        <v>13.477609561752988</v>
      </c>
    </row>
    <row r="106" spans="2:27" ht="26.25" x14ac:dyDescent="0.25">
      <c r="B106" s="100"/>
      <c r="C106" s="66" t="s">
        <v>29</v>
      </c>
      <c r="D106" s="19">
        <v>0</v>
      </c>
      <c r="E106" s="19">
        <v>0</v>
      </c>
      <c r="F106" s="19">
        <v>9</v>
      </c>
      <c r="G106" s="19">
        <v>8.98</v>
      </c>
      <c r="H106" s="19">
        <v>9.1999999999999993</v>
      </c>
      <c r="I106" s="19">
        <v>8.89</v>
      </c>
      <c r="J106" s="19">
        <v>8.9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0</v>
      </c>
      <c r="X106" s="19">
        <v>0</v>
      </c>
      <c r="Y106" s="19">
        <v>0</v>
      </c>
      <c r="Z106" s="19">
        <v>0</v>
      </c>
      <c r="AA106" s="18">
        <v>0</v>
      </c>
    </row>
    <row r="107" spans="2:27" ht="20.25" customHeight="1" thickBot="1" x14ac:dyDescent="0.3">
      <c r="B107" s="101"/>
      <c r="C107" s="67" t="s">
        <v>30</v>
      </c>
      <c r="D107" s="16">
        <v>0</v>
      </c>
      <c r="E107" s="16">
        <v>0</v>
      </c>
      <c r="F107" s="16">
        <v>27</v>
      </c>
      <c r="G107" s="16">
        <v>26.94</v>
      </c>
      <c r="H107" s="16">
        <v>27.6</v>
      </c>
      <c r="I107" s="16">
        <v>26.67</v>
      </c>
      <c r="J107" s="16">
        <v>26.7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5">
        <v>0</v>
      </c>
    </row>
    <row r="108" spans="2:27" ht="26.25" x14ac:dyDescent="0.25">
      <c r="B108" s="99">
        <v>43948</v>
      </c>
      <c r="C108" s="77" t="s">
        <v>27</v>
      </c>
      <c r="D108" s="20">
        <v>0</v>
      </c>
      <c r="E108" s="19">
        <v>0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0</v>
      </c>
      <c r="P108" s="19">
        <v>0</v>
      </c>
      <c r="Q108" s="19">
        <v>0</v>
      </c>
      <c r="R108" s="19">
        <v>47.24</v>
      </c>
      <c r="S108" s="19">
        <v>0</v>
      </c>
      <c r="T108" s="19">
        <v>0</v>
      </c>
      <c r="U108" s="19">
        <v>0</v>
      </c>
      <c r="V108" s="19">
        <v>0</v>
      </c>
      <c r="W108" s="19">
        <v>0</v>
      </c>
      <c r="X108" s="19">
        <v>0</v>
      </c>
      <c r="Y108" s="19">
        <v>0</v>
      </c>
      <c r="Z108" s="19">
        <v>0</v>
      </c>
      <c r="AA108" s="18">
        <v>0</v>
      </c>
    </row>
    <row r="109" spans="2:27" ht="26.25" x14ac:dyDescent="0.25">
      <c r="B109" s="100"/>
      <c r="C109" s="29" t="s">
        <v>28</v>
      </c>
      <c r="D109" s="20">
        <v>12.820000000000002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19.670000000000002</v>
      </c>
      <c r="L109" s="19">
        <v>20.650000000000002</v>
      </c>
      <c r="M109" s="19">
        <v>17.52</v>
      </c>
      <c r="N109" s="19">
        <v>15.679999999999998</v>
      </c>
      <c r="O109" s="19">
        <v>14.9</v>
      </c>
      <c r="P109" s="19">
        <v>14.119999999999997</v>
      </c>
      <c r="Q109" s="19">
        <v>15.460000000000004</v>
      </c>
      <c r="R109" s="19">
        <v>0</v>
      </c>
      <c r="S109" s="19">
        <v>16.719999999999995</v>
      </c>
      <c r="T109" s="19">
        <v>17.359999999999996</v>
      </c>
      <c r="U109" s="19">
        <v>18.590000000000003</v>
      </c>
      <c r="V109" s="19">
        <v>20.04</v>
      </c>
      <c r="W109" s="19">
        <v>23.65</v>
      </c>
      <c r="X109" s="19">
        <v>24.259999999999998</v>
      </c>
      <c r="Y109" s="19">
        <v>20.11</v>
      </c>
      <c r="Z109" s="19">
        <v>16.43</v>
      </c>
      <c r="AA109" s="18">
        <v>13.88</v>
      </c>
    </row>
    <row r="110" spans="2:27" ht="26.25" x14ac:dyDescent="0.25">
      <c r="B110" s="100"/>
      <c r="C110" s="29" t="s">
        <v>29</v>
      </c>
      <c r="D110" s="20">
        <v>0</v>
      </c>
      <c r="E110" s="19">
        <v>12.04</v>
      </c>
      <c r="F110" s="19">
        <v>11.38</v>
      </c>
      <c r="G110" s="19">
        <v>11.37</v>
      </c>
      <c r="H110" s="19">
        <v>10.48</v>
      </c>
      <c r="I110" s="19">
        <v>11.86</v>
      </c>
      <c r="J110" s="19">
        <v>17.02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8">
        <v>0</v>
      </c>
    </row>
    <row r="111" spans="2:27" ht="27" thickBot="1" x14ac:dyDescent="0.3">
      <c r="B111" s="101"/>
      <c r="C111" s="82" t="s">
        <v>30</v>
      </c>
      <c r="D111" s="17">
        <v>0</v>
      </c>
      <c r="E111" s="16">
        <v>36.119999999999997</v>
      </c>
      <c r="F111" s="16">
        <v>34.130000000000003</v>
      </c>
      <c r="G111" s="16">
        <v>34.11</v>
      </c>
      <c r="H111" s="16">
        <v>31.44</v>
      </c>
      <c r="I111" s="16">
        <v>35.58</v>
      </c>
      <c r="J111" s="16">
        <v>51.06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5">
        <v>0</v>
      </c>
    </row>
    <row r="112" spans="2:27" ht="26.25" x14ac:dyDescent="0.25">
      <c r="B112" s="99">
        <v>43949</v>
      </c>
      <c r="C112" s="65" t="s">
        <v>27</v>
      </c>
      <c r="D112" s="23">
        <v>0</v>
      </c>
      <c r="E112" s="23">
        <v>0</v>
      </c>
      <c r="F112" s="23"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23">
        <v>0</v>
      </c>
      <c r="M112" s="23">
        <v>0</v>
      </c>
      <c r="N112" s="23">
        <v>0</v>
      </c>
      <c r="O112" s="23">
        <v>0</v>
      </c>
      <c r="P112" s="23">
        <v>0</v>
      </c>
      <c r="Q112" s="23">
        <v>0</v>
      </c>
      <c r="R112" s="23">
        <v>34.5</v>
      </c>
      <c r="S112" s="23">
        <v>0</v>
      </c>
      <c r="T112" s="23">
        <v>0</v>
      </c>
      <c r="U112" s="23">
        <v>0</v>
      </c>
      <c r="V112" s="23">
        <v>0</v>
      </c>
      <c r="W112" s="23">
        <v>51.83</v>
      </c>
      <c r="X112" s="23">
        <v>50.96</v>
      </c>
      <c r="Y112" s="23">
        <v>0</v>
      </c>
      <c r="Z112" s="23">
        <v>0</v>
      </c>
      <c r="AA112" s="22">
        <v>0</v>
      </c>
    </row>
    <row r="113" spans="2:27" ht="26.25" x14ac:dyDescent="0.25">
      <c r="B113" s="100"/>
      <c r="C113" s="66" t="s">
        <v>28</v>
      </c>
      <c r="D113" s="19">
        <v>12.815555555555555</v>
      </c>
      <c r="E113" s="19">
        <v>12.8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17.04</v>
      </c>
      <c r="L113" s="19">
        <v>17.32</v>
      </c>
      <c r="M113" s="19">
        <v>14.92</v>
      </c>
      <c r="N113" s="19">
        <v>13.5</v>
      </c>
      <c r="O113" s="19">
        <v>12.55</v>
      </c>
      <c r="P113" s="19">
        <v>12.079999999999998</v>
      </c>
      <c r="Q113" s="19">
        <v>11.98</v>
      </c>
      <c r="R113" s="19">
        <v>0</v>
      </c>
      <c r="S113" s="19">
        <v>11.12</v>
      </c>
      <c r="T113" s="19">
        <v>11.67</v>
      </c>
      <c r="U113" s="19">
        <v>13.189999999999998</v>
      </c>
      <c r="V113" s="19">
        <v>14.820000000000002</v>
      </c>
      <c r="W113" s="19">
        <v>0</v>
      </c>
      <c r="X113" s="19">
        <v>0</v>
      </c>
      <c r="Y113" s="19">
        <v>13.711661792076576</v>
      </c>
      <c r="Z113" s="19">
        <v>12.65942906244033</v>
      </c>
      <c r="AA113" s="18">
        <v>11.919334975369459</v>
      </c>
    </row>
    <row r="114" spans="2:27" ht="26.25" x14ac:dyDescent="0.25">
      <c r="B114" s="100"/>
      <c r="C114" s="66" t="s">
        <v>29</v>
      </c>
      <c r="D114" s="19">
        <v>0</v>
      </c>
      <c r="E114" s="19">
        <v>0</v>
      </c>
      <c r="F114" s="19">
        <v>10.8</v>
      </c>
      <c r="G114" s="19">
        <v>10.43</v>
      </c>
      <c r="H114" s="19">
        <v>10.8</v>
      </c>
      <c r="I114" s="19">
        <v>11.2</v>
      </c>
      <c r="J114" s="19">
        <v>14.29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8">
        <v>0</v>
      </c>
    </row>
    <row r="115" spans="2:27" ht="27" thickBot="1" x14ac:dyDescent="0.3">
      <c r="B115" s="101"/>
      <c r="C115" s="67" t="s">
        <v>30</v>
      </c>
      <c r="D115" s="16">
        <v>0</v>
      </c>
      <c r="E115" s="16">
        <v>0</v>
      </c>
      <c r="F115" s="16">
        <v>32.4</v>
      </c>
      <c r="G115" s="16">
        <v>31.29</v>
      </c>
      <c r="H115" s="16">
        <v>32.4</v>
      </c>
      <c r="I115" s="16">
        <v>33.590000000000003</v>
      </c>
      <c r="J115" s="16">
        <v>42.86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5">
        <v>0</v>
      </c>
    </row>
    <row r="116" spans="2:27" ht="26.25" x14ac:dyDescent="0.25">
      <c r="B116" s="99">
        <v>43950</v>
      </c>
      <c r="C116" s="78" t="s">
        <v>27</v>
      </c>
      <c r="D116" s="20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31.5</v>
      </c>
      <c r="S116" s="19">
        <v>31.009999999999998</v>
      </c>
      <c r="T116" s="19">
        <v>0</v>
      </c>
      <c r="U116" s="19">
        <v>0</v>
      </c>
      <c r="V116" s="19">
        <v>0</v>
      </c>
      <c r="W116" s="19">
        <v>0</v>
      </c>
      <c r="X116" s="19">
        <v>0</v>
      </c>
      <c r="Y116" s="19">
        <v>46.05</v>
      </c>
      <c r="Z116" s="19">
        <v>36.979999999999997</v>
      </c>
      <c r="AA116" s="18">
        <v>0</v>
      </c>
    </row>
    <row r="117" spans="2:27" ht="26.25" x14ac:dyDescent="0.25">
      <c r="B117" s="100"/>
      <c r="C117" s="79" t="s">
        <v>28</v>
      </c>
      <c r="D117" s="20">
        <v>0</v>
      </c>
      <c r="E117" s="19">
        <v>12.8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15.120000000000001</v>
      </c>
      <c r="L117" s="19">
        <v>15.319999999999999</v>
      </c>
      <c r="M117" s="19">
        <v>13.29</v>
      </c>
      <c r="N117" s="19">
        <v>12.84</v>
      </c>
      <c r="O117" s="19">
        <v>12.76</v>
      </c>
      <c r="P117" s="19">
        <v>12.159999999999998</v>
      </c>
      <c r="Q117" s="19">
        <v>11.050000000000002</v>
      </c>
      <c r="R117" s="19">
        <v>0</v>
      </c>
      <c r="S117" s="19">
        <v>0</v>
      </c>
      <c r="T117" s="19">
        <v>10.25</v>
      </c>
      <c r="U117" s="19">
        <v>11.49</v>
      </c>
      <c r="V117" s="19">
        <v>13.37</v>
      </c>
      <c r="W117" s="19">
        <v>17.510000000000002</v>
      </c>
      <c r="X117" s="19">
        <v>19.04</v>
      </c>
      <c r="Y117" s="19">
        <v>0</v>
      </c>
      <c r="Z117" s="19">
        <v>0</v>
      </c>
      <c r="AA117" s="18">
        <v>10.549999999999999</v>
      </c>
    </row>
    <row r="118" spans="2:27" ht="26.25" x14ac:dyDescent="0.25">
      <c r="B118" s="100"/>
      <c r="C118" s="79" t="s">
        <v>29</v>
      </c>
      <c r="D118" s="20">
        <v>10.039999999999999</v>
      </c>
      <c r="E118" s="19">
        <v>0</v>
      </c>
      <c r="F118" s="19">
        <v>8.89</v>
      </c>
      <c r="G118" s="19">
        <v>8.69</v>
      </c>
      <c r="H118" s="19">
        <v>9.11</v>
      </c>
      <c r="I118" s="19">
        <v>10.1</v>
      </c>
      <c r="J118" s="19">
        <v>12.79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0</v>
      </c>
      <c r="X118" s="19">
        <v>0</v>
      </c>
      <c r="Y118" s="19">
        <v>0</v>
      </c>
      <c r="Z118" s="19">
        <v>0</v>
      </c>
      <c r="AA118" s="18">
        <v>0</v>
      </c>
    </row>
    <row r="119" spans="2:27" ht="27" thickBot="1" x14ac:dyDescent="0.3">
      <c r="B119" s="101"/>
      <c r="C119" s="80" t="s">
        <v>30</v>
      </c>
      <c r="D119" s="17">
        <v>30.12</v>
      </c>
      <c r="E119" s="16">
        <v>0</v>
      </c>
      <c r="F119" s="16">
        <v>26.67</v>
      </c>
      <c r="G119" s="16">
        <v>26.06</v>
      </c>
      <c r="H119" s="16">
        <v>27.33</v>
      </c>
      <c r="I119" s="16">
        <v>30.29</v>
      </c>
      <c r="J119" s="16">
        <v>38.369999999999997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5">
        <v>0</v>
      </c>
    </row>
    <row r="120" spans="2:27" ht="26.25" x14ac:dyDescent="0.25">
      <c r="B120" s="99">
        <v>43951</v>
      </c>
      <c r="C120" s="78" t="s">
        <v>27</v>
      </c>
      <c r="D120" s="20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9">
        <v>0</v>
      </c>
      <c r="Q120" s="19">
        <v>0</v>
      </c>
      <c r="R120" s="19">
        <v>37.739999999999995</v>
      </c>
      <c r="S120" s="19">
        <v>32.802669270833334</v>
      </c>
      <c r="T120" s="19">
        <v>0</v>
      </c>
      <c r="U120" s="19">
        <v>0</v>
      </c>
      <c r="V120" s="19">
        <v>0</v>
      </c>
      <c r="W120" s="19">
        <v>0</v>
      </c>
      <c r="X120" s="19">
        <v>0</v>
      </c>
      <c r="Y120" s="19">
        <v>0</v>
      </c>
      <c r="Z120" s="19">
        <v>42.409999999999989</v>
      </c>
      <c r="AA120" s="18">
        <v>35.61</v>
      </c>
    </row>
    <row r="121" spans="2:27" ht="26.25" x14ac:dyDescent="0.25">
      <c r="B121" s="100"/>
      <c r="C121" s="79" t="s">
        <v>28</v>
      </c>
      <c r="D121" s="20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12.910000000000002</v>
      </c>
      <c r="L121" s="19">
        <v>14.32</v>
      </c>
      <c r="M121" s="19">
        <v>14.51</v>
      </c>
      <c r="N121" s="19">
        <v>14.510000000000002</v>
      </c>
      <c r="O121" s="19">
        <v>14.56</v>
      </c>
      <c r="P121" s="19">
        <v>13.49</v>
      </c>
      <c r="Q121" s="19">
        <v>13.000000000000002</v>
      </c>
      <c r="R121" s="19">
        <v>0</v>
      </c>
      <c r="S121" s="19">
        <v>0</v>
      </c>
      <c r="T121" s="19">
        <v>13.18</v>
      </c>
      <c r="U121" s="19">
        <v>12.950000000000003</v>
      </c>
      <c r="V121" s="19">
        <v>13.301378192136198</v>
      </c>
      <c r="W121" s="19">
        <v>18.03</v>
      </c>
      <c r="X121" s="19">
        <v>19.779999999999998</v>
      </c>
      <c r="Y121" s="19">
        <v>16.97</v>
      </c>
      <c r="Z121" s="19">
        <v>0</v>
      </c>
      <c r="AA121" s="18">
        <v>0</v>
      </c>
    </row>
    <row r="122" spans="2:27" ht="26.25" x14ac:dyDescent="0.25">
      <c r="B122" s="100"/>
      <c r="C122" s="79" t="s">
        <v>29</v>
      </c>
      <c r="D122" s="20">
        <v>9</v>
      </c>
      <c r="E122" s="19">
        <v>7.79</v>
      </c>
      <c r="F122" s="19">
        <v>7.16</v>
      </c>
      <c r="G122" s="19">
        <v>6.93</v>
      </c>
      <c r="H122" s="19">
        <v>6.65</v>
      </c>
      <c r="I122" s="19">
        <v>8.5</v>
      </c>
      <c r="J122" s="19">
        <v>10.95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  <c r="V122" s="19">
        <v>0</v>
      </c>
      <c r="W122" s="19">
        <v>0</v>
      </c>
      <c r="X122" s="19">
        <v>0</v>
      </c>
      <c r="Y122" s="19">
        <v>0</v>
      </c>
      <c r="Z122" s="19">
        <v>0</v>
      </c>
      <c r="AA122" s="18">
        <v>0</v>
      </c>
    </row>
    <row r="123" spans="2:27" ht="27" thickBot="1" x14ac:dyDescent="0.3">
      <c r="B123" s="101"/>
      <c r="C123" s="80" t="s">
        <v>30</v>
      </c>
      <c r="D123" s="17">
        <v>27</v>
      </c>
      <c r="E123" s="16">
        <v>23.36</v>
      </c>
      <c r="F123" s="16">
        <v>21.47</v>
      </c>
      <c r="G123" s="16">
        <v>20.79</v>
      </c>
      <c r="H123" s="16">
        <v>19.940000000000001</v>
      </c>
      <c r="I123" s="16">
        <v>25.5</v>
      </c>
      <c r="J123" s="16">
        <v>32.840000000000003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5">
        <v>0</v>
      </c>
    </row>
    <row r="136" spans="5:5" x14ac:dyDescent="0.3">
      <c r="E136" s="64"/>
    </row>
  </sheetData>
  <mergeCells count="32">
    <mergeCell ref="B80:B83"/>
    <mergeCell ref="B72:B75"/>
    <mergeCell ref="B76:B79"/>
    <mergeCell ref="B40:B43"/>
    <mergeCell ref="B116:B119"/>
    <mergeCell ref="B108:B111"/>
    <mergeCell ref="B112:B115"/>
    <mergeCell ref="B44:B47"/>
    <mergeCell ref="B104:B107"/>
    <mergeCell ref="B48:B51"/>
    <mergeCell ref="B100:B103"/>
    <mergeCell ref="B52:B55"/>
    <mergeCell ref="B96:B99"/>
    <mergeCell ref="B56:B59"/>
    <mergeCell ref="B92:B95"/>
    <mergeCell ref="B60:B63"/>
    <mergeCell ref="B120:B123"/>
    <mergeCell ref="B2:C3"/>
    <mergeCell ref="D2:AA2"/>
    <mergeCell ref="B4:B7"/>
    <mergeCell ref="B16:B19"/>
    <mergeCell ref="B12:B15"/>
    <mergeCell ref="B20:B23"/>
    <mergeCell ref="B32:B35"/>
    <mergeCell ref="B28:B31"/>
    <mergeCell ref="B36:B39"/>
    <mergeCell ref="B8:B11"/>
    <mergeCell ref="B88:B91"/>
    <mergeCell ref="B64:B67"/>
    <mergeCell ref="B84:B87"/>
    <mergeCell ref="B68:B71"/>
    <mergeCell ref="B24:B27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6"/>
  <sheetViews>
    <sheetView workbookViewId="0">
      <selection activeCell="L14" sqref="L14"/>
    </sheetView>
  </sheetViews>
  <sheetFormatPr defaultRowHeight="15" x14ac:dyDescent="0.25"/>
  <cols>
    <col min="1" max="1" width="16.140625" style="1" customWidth="1"/>
    <col min="2" max="3" width="9.140625" style="1"/>
    <col min="4" max="4" width="17.28515625" style="1" customWidth="1"/>
    <col min="5" max="16384" width="9.140625" style="1"/>
  </cols>
  <sheetData>
    <row r="1" spans="1:4" ht="35.25" customHeight="1" x14ac:dyDescent="0.25">
      <c r="A1" s="36" t="s">
        <v>35</v>
      </c>
      <c r="B1" s="37" t="s">
        <v>31</v>
      </c>
      <c r="C1" s="38" t="s">
        <v>32</v>
      </c>
      <c r="D1" s="39" t="s">
        <v>33</v>
      </c>
    </row>
    <row r="2" spans="1:4" ht="15" customHeight="1" x14ac:dyDescent="0.25">
      <c r="A2" s="40">
        <v>43922</v>
      </c>
      <c r="B2" s="24" t="s">
        <v>34</v>
      </c>
      <c r="C2" s="24">
        <v>1</v>
      </c>
      <c r="D2" s="25">
        <v>61.695</v>
      </c>
    </row>
    <row r="3" spans="1:4" ht="15" customHeight="1" x14ac:dyDescent="0.25">
      <c r="A3" s="40">
        <v>43923</v>
      </c>
      <c r="B3" s="24" t="s">
        <v>34</v>
      </c>
      <c r="C3" s="24">
        <v>1</v>
      </c>
      <c r="D3" s="25">
        <v>61.695</v>
      </c>
    </row>
    <row r="4" spans="1:4" ht="15.75" customHeight="1" x14ac:dyDescent="0.25">
      <c r="A4" s="40">
        <v>43924</v>
      </c>
      <c r="B4" s="24" t="s">
        <v>34</v>
      </c>
      <c r="C4" s="24">
        <v>1</v>
      </c>
      <c r="D4" s="25">
        <v>61.695</v>
      </c>
    </row>
    <row r="5" spans="1:4" ht="15" customHeight="1" x14ac:dyDescent="0.25">
      <c r="A5" s="40">
        <v>43925</v>
      </c>
      <c r="B5" s="24" t="s">
        <v>34</v>
      </c>
      <c r="C5" s="24">
        <v>1</v>
      </c>
      <c r="D5" s="25">
        <v>61.695</v>
      </c>
    </row>
    <row r="6" spans="1:4" ht="15" customHeight="1" x14ac:dyDescent="0.25">
      <c r="A6" s="40">
        <v>43926</v>
      </c>
      <c r="B6" s="24" t="s">
        <v>34</v>
      </c>
      <c r="C6" s="24">
        <v>1</v>
      </c>
      <c r="D6" s="25">
        <v>61.695</v>
      </c>
    </row>
    <row r="7" spans="1:4" ht="15" customHeight="1" x14ac:dyDescent="0.25">
      <c r="A7" s="40">
        <v>43927</v>
      </c>
      <c r="B7" s="24" t="s">
        <v>34</v>
      </c>
      <c r="C7" s="24">
        <v>1</v>
      </c>
      <c r="D7" s="25">
        <v>61.695</v>
      </c>
    </row>
    <row r="8" spans="1:4" ht="15.75" customHeight="1" x14ac:dyDescent="0.25">
      <c r="A8" s="40">
        <v>43928</v>
      </c>
      <c r="B8" s="24" t="s">
        <v>34</v>
      </c>
      <c r="C8" s="24">
        <v>1</v>
      </c>
      <c r="D8" s="25">
        <v>61.695</v>
      </c>
    </row>
    <row r="9" spans="1:4" ht="15" customHeight="1" x14ac:dyDescent="0.25">
      <c r="A9" s="40">
        <v>43929</v>
      </c>
      <c r="B9" s="24" t="s">
        <v>34</v>
      </c>
      <c r="C9" s="24">
        <v>1</v>
      </c>
      <c r="D9" s="25">
        <v>61.695</v>
      </c>
    </row>
    <row r="10" spans="1:4" ht="15" customHeight="1" x14ac:dyDescent="0.25">
      <c r="A10" s="40">
        <v>43930</v>
      </c>
      <c r="B10" s="24" t="s">
        <v>34</v>
      </c>
      <c r="C10" s="24">
        <v>1</v>
      </c>
      <c r="D10" s="25">
        <v>61.695</v>
      </c>
    </row>
    <row r="11" spans="1:4" ht="15" customHeight="1" x14ac:dyDescent="0.25">
      <c r="A11" s="40">
        <v>43931</v>
      </c>
      <c r="B11" s="24" t="s">
        <v>34</v>
      </c>
      <c r="C11" s="24">
        <v>1</v>
      </c>
      <c r="D11" s="25">
        <v>61.695</v>
      </c>
    </row>
    <row r="12" spans="1:4" ht="15.75" customHeight="1" x14ac:dyDescent="0.25">
      <c r="A12" s="40">
        <v>43932</v>
      </c>
      <c r="B12" s="24" t="s">
        <v>34</v>
      </c>
      <c r="C12" s="24">
        <v>1</v>
      </c>
      <c r="D12" s="25">
        <v>61.695</v>
      </c>
    </row>
    <row r="13" spans="1:4" ht="15" customHeight="1" x14ac:dyDescent="0.25">
      <c r="A13" s="40">
        <v>43933</v>
      </c>
      <c r="B13" s="24" t="s">
        <v>34</v>
      </c>
      <c r="C13" s="24">
        <v>1</v>
      </c>
      <c r="D13" s="25">
        <v>61.695</v>
      </c>
    </row>
    <row r="14" spans="1:4" ht="15" customHeight="1" x14ac:dyDescent="0.25">
      <c r="A14" s="40">
        <v>43934</v>
      </c>
      <c r="B14" s="24" t="s">
        <v>34</v>
      </c>
      <c r="C14" s="24">
        <v>1</v>
      </c>
      <c r="D14" s="25">
        <v>61.695</v>
      </c>
    </row>
    <row r="15" spans="1:4" ht="15" customHeight="1" x14ac:dyDescent="0.25">
      <c r="A15" s="40">
        <v>43935</v>
      </c>
      <c r="B15" s="24" t="s">
        <v>34</v>
      </c>
      <c r="C15" s="24">
        <v>1</v>
      </c>
      <c r="D15" s="25">
        <v>61.695</v>
      </c>
    </row>
    <row r="16" spans="1:4" ht="15.75" customHeight="1" x14ac:dyDescent="0.25">
      <c r="A16" s="40">
        <v>43936</v>
      </c>
      <c r="B16" s="24" t="s">
        <v>34</v>
      </c>
      <c r="C16" s="24">
        <v>1</v>
      </c>
      <c r="D16" s="25">
        <v>61.695</v>
      </c>
    </row>
    <row r="17" spans="1:4" ht="15" customHeight="1" x14ac:dyDescent="0.25">
      <c r="A17" s="40">
        <v>43937</v>
      </c>
      <c r="B17" s="24" t="s">
        <v>34</v>
      </c>
      <c r="C17" s="24">
        <v>1</v>
      </c>
      <c r="D17" s="25">
        <v>61.694899999999997</v>
      </c>
    </row>
    <row r="18" spans="1:4" ht="15" customHeight="1" x14ac:dyDescent="0.25">
      <c r="A18" s="40">
        <v>43938</v>
      </c>
      <c r="B18" s="24" t="s">
        <v>34</v>
      </c>
      <c r="C18" s="24">
        <v>1</v>
      </c>
      <c r="D18" s="25">
        <v>61.695</v>
      </c>
    </row>
    <row r="19" spans="1:4" ht="15" customHeight="1" x14ac:dyDescent="0.25">
      <c r="A19" s="40">
        <v>43939</v>
      </c>
      <c r="B19" s="24" t="s">
        <v>34</v>
      </c>
      <c r="C19" s="24">
        <v>1</v>
      </c>
      <c r="D19" s="25">
        <v>61.695</v>
      </c>
    </row>
    <row r="20" spans="1:4" ht="15.75" customHeight="1" x14ac:dyDescent="0.25">
      <c r="A20" s="40">
        <v>43940</v>
      </c>
      <c r="B20" s="24" t="s">
        <v>34</v>
      </c>
      <c r="C20" s="24">
        <v>1</v>
      </c>
      <c r="D20" s="25">
        <v>61.695</v>
      </c>
    </row>
    <row r="21" spans="1:4" ht="15" customHeight="1" x14ac:dyDescent="0.25">
      <c r="A21" s="40">
        <v>43941</v>
      </c>
      <c r="B21" s="24" t="s">
        <v>34</v>
      </c>
      <c r="C21" s="24">
        <v>1</v>
      </c>
      <c r="D21" s="25">
        <v>61.695</v>
      </c>
    </row>
    <row r="22" spans="1:4" ht="15" customHeight="1" x14ac:dyDescent="0.25">
      <c r="A22" s="40">
        <v>43942</v>
      </c>
      <c r="B22" s="24" t="s">
        <v>34</v>
      </c>
      <c r="C22" s="24">
        <v>1</v>
      </c>
      <c r="D22" s="25">
        <v>61.695</v>
      </c>
    </row>
    <row r="23" spans="1:4" ht="15" customHeight="1" x14ac:dyDescent="0.25">
      <c r="A23" s="40">
        <v>43943</v>
      </c>
      <c r="B23" s="24" t="s">
        <v>34</v>
      </c>
      <c r="C23" s="24">
        <v>1</v>
      </c>
      <c r="D23" s="25">
        <v>61.695</v>
      </c>
    </row>
    <row r="24" spans="1:4" ht="15.75" customHeight="1" x14ac:dyDescent="0.25">
      <c r="A24" s="40">
        <v>43944</v>
      </c>
      <c r="B24" s="24" t="s">
        <v>34</v>
      </c>
      <c r="C24" s="24">
        <v>1</v>
      </c>
      <c r="D24" s="25">
        <v>61.695</v>
      </c>
    </row>
    <row r="25" spans="1:4" ht="15" customHeight="1" x14ac:dyDescent="0.25">
      <c r="A25" s="40">
        <v>43945</v>
      </c>
      <c r="B25" s="24" t="s">
        <v>34</v>
      </c>
      <c r="C25" s="24">
        <v>1</v>
      </c>
      <c r="D25" s="25">
        <v>61.695399999999999</v>
      </c>
    </row>
    <row r="26" spans="1:4" ht="15" customHeight="1" x14ac:dyDescent="0.25">
      <c r="A26" s="40">
        <v>43946</v>
      </c>
      <c r="B26" s="24" t="s">
        <v>34</v>
      </c>
      <c r="C26" s="24">
        <v>1</v>
      </c>
      <c r="D26" s="25">
        <v>61.695</v>
      </c>
    </row>
    <row r="27" spans="1:4" ht="16.5" customHeight="1" x14ac:dyDescent="0.25">
      <c r="A27" s="40">
        <v>43947</v>
      </c>
      <c r="B27" s="24" t="s">
        <v>34</v>
      </c>
      <c r="C27" s="24">
        <v>1</v>
      </c>
      <c r="D27" s="25">
        <v>61.695</v>
      </c>
    </row>
    <row r="28" spans="1:4" ht="15.75" customHeight="1" x14ac:dyDescent="0.25">
      <c r="A28" s="40">
        <v>43948</v>
      </c>
      <c r="B28" s="24" t="s">
        <v>34</v>
      </c>
      <c r="C28" s="24">
        <v>1</v>
      </c>
      <c r="D28" s="25">
        <v>61.695</v>
      </c>
    </row>
    <row r="29" spans="1:4" ht="15" customHeight="1" x14ac:dyDescent="0.25">
      <c r="A29" s="40">
        <v>43949</v>
      </c>
      <c r="B29" s="24" t="s">
        <v>34</v>
      </c>
      <c r="C29" s="24">
        <v>1</v>
      </c>
      <c r="D29" s="25">
        <v>61.696300000000001</v>
      </c>
    </row>
    <row r="30" spans="1:4" ht="15" customHeight="1" x14ac:dyDescent="0.25">
      <c r="A30" s="40">
        <v>43950</v>
      </c>
      <c r="B30" s="24" t="s">
        <v>34</v>
      </c>
      <c r="C30" s="24">
        <v>1</v>
      </c>
      <c r="D30" s="25">
        <v>61.695</v>
      </c>
    </row>
    <row r="31" spans="1:4" ht="16.5" thickBot="1" x14ac:dyDescent="0.3">
      <c r="A31" s="41">
        <v>43951</v>
      </c>
      <c r="B31" s="26" t="s">
        <v>34</v>
      </c>
      <c r="C31" s="26">
        <v>1</v>
      </c>
      <c r="D31" s="27">
        <v>61.694899999999997</v>
      </c>
    </row>
    <row r="136" spans="5:5" x14ac:dyDescent="0.25">
      <c r="E136" s="64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136"/>
  <sheetViews>
    <sheetView tabSelected="1" zoomScale="55" zoomScaleNormal="55" workbookViewId="0">
      <selection activeCell="E4" sqref="E4"/>
    </sheetView>
  </sheetViews>
  <sheetFormatPr defaultColWidth="8.85546875" defaultRowHeight="15" x14ac:dyDescent="0.25"/>
  <cols>
    <col min="1" max="1" width="8.85546875" style="1"/>
    <col min="2" max="2" width="19.85546875" style="1" bestFit="1" customWidth="1"/>
    <col min="3" max="3" width="23.5703125" style="1" customWidth="1"/>
    <col min="4" max="4" width="14.28515625" style="1" customWidth="1"/>
    <col min="5" max="28" width="22.140625" style="1" bestFit="1" customWidth="1"/>
    <col min="29" max="16384" width="8.85546875" style="1"/>
  </cols>
  <sheetData>
    <row r="1" spans="2:28" ht="15.75" thickBot="1" x14ac:dyDescent="0.3"/>
    <row r="2" spans="2:28" ht="37.5" customHeight="1" thickBot="1" x14ac:dyDescent="0.3">
      <c r="B2" s="102" t="s">
        <v>26</v>
      </c>
      <c r="C2" s="125"/>
      <c r="D2" s="103"/>
      <c r="E2" s="106" t="s">
        <v>43</v>
      </c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8"/>
    </row>
    <row r="3" spans="2:28" ht="25.5" customHeight="1" thickBot="1" x14ac:dyDescent="0.3">
      <c r="B3" s="126"/>
      <c r="C3" s="127"/>
      <c r="D3" s="105"/>
      <c r="E3" s="13" t="s">
        <v>23</v>
      </c>
      <c r="F3" s="12" t="s">
        <v>22</v>
      </c>
      <c r="G3" s="9" t="s">
        <v>21</v>
      </c>
      <c r="H3" s="9" t="s">
        <v>20</v>
      </c>
      <c r="I3" s="10" t="s">
        <v>19</v>
      </c>
      <c r="J3" s="9" t="s">
        <v>18</v>
      </c>
      <c r="K3" s="9" t="s">
        <v>17</v>
      </c>
      <c r="L3" s="9" t="s">
        <v>16</v>
      </c>
      <c r="M3" s="11" t="s">
        <v>15</v>
      </c>
      <c r="N3" s="9" t="s">
        <v>14</v>
      </c>
      <c r="O3" s="10" t="s">
        <v>13</v>
      </c>
      <c r="P3" s="9" t="s">
        <v>12</v>
      </c>
      <c r="Q3" s="9" t="s">
        <v>11</v>
      </c>
      <c r="R3" s="9" t="s">
        <v>10</v>
      </c>
      <c r="S3" s="9" t="s">
        <v>9</v>
      </c>
      <c r="T3" s="9" t="s">
        <v>8</v>
      </c>
      <c r="U3" s="9" t="s">
        <v>7</v>
      </c>
      <c r="V3" s="9" t="s">
        <v>6</v>
      </c>
      <c r="W3" s="9" t="s">
        <v>5</v>
      </c>
      <c r="X3" s="9" t="s">
        <v>4</v>
      </c>
      <c r="Y3" s="9" t="s">
        <v>3</v>
      </c>
      <c r="Z3" s="9" t="s">
        <v>2</v>
      </c>
      <c r="AA3" s="9" t="s">
        <v>1</v>
      </c>
      <c r="AB3" s="8" t="s">
        <v>0</v>
      </c>
    </row>
    <row r="4" spans="2:28" ht="26.25" x14ac:dyDescent="0.25">
      <c r="B4" s="109">
        <v>43922</v>
      </c>
      <c r="C4" s="119" t="s">
        <v>27</v>
      </c>
      <c r="D4" s="120"/>
      <c r="E4" s="23">
        <f>'Цена на порамнување во ЕУР'!D4*'Среден курс'!$D$2</f>
        <v>1762.6261500000001</v>
      </c>
      <c r="F4" s="7">
        <f>'Цена на порамнување во ЕУР'!E4*'Среден курс'!$D$2</f>
        <v>1564.2406694805195</v>
      </c>
      <c r="G4" s="7">
        <f>'Цена на порамнување во ЕУР'!F4*'Среден курс'!$D$2</f>
        <v>1521.3987</v>
      </c>
      <c r="H4" s="7">
        <f>'Цена на порамнување во ЕУР'!G4*'Среден курс'!$D$2</f>
        <v>1484.99865</v>
      </c>
      <c r="I4" s="7">
        <f>'Цена на порамнување во ЕУР'!H4*'Среден курс'!$D$2</f>
        <v>0</v>
      </c>
      <c r="J4" s="7">
        <f>'Цена на порамнување во ЕУР'!I4*'Среден курс'!$D$2</f>
        <v>1666.00576097561</v>
      </c>
      <c r="K4" s="7">
        <f>'Цена на порамнување во ЕУР'!J4*'Среден курс'!$D$2</f>
        <v>2069.7438599999996</v>
      </c>
      <c r="L4" s="7">
        <f>'Цена на порамнување во ЕУР'!K4*'Среден курс'!$D$2</f>
        <v>2549.7788192437292</v>
      </c>
      <c r="M4" s="7">
        <f>'Цена на порамнување во ЕУР'!L4*'Среден курс'!$D$2</f>
        <v>2414.1972080843389</v>
      </c>
      <c r="N4" s="7">
        <f>'Цена на порамнување во ЕУР'!M4*'Среден курс'!$D$2</f>
        <v>2179.3870585767559</v>
      </c>
      <c r="O4" s="7">
        <f>'Цена на порамнување во ЕУР'!N4*'Среден курс'!$D$2</f>
        <v>2181.4870768185801</v>
      </c>
      <c r="P4" s="7">
        <f>'Цена на порамнување во ЕУР'!O4*'Среден курс'!$D$2</f>
        <v>2042.4112600724593</v>
      </c>
      <c r="Q4" s="7">
        <f>'Цена на порамнување во ЕУР'!P4*'Среден курс'!$D$2</f>
        <v>2059.3875804123713</v>
      </c>
      <c r="R4" s="7">
        <f>'Цена на порамнување во ЕУР'!Q4*'Среден курс'!$D$2</f>
        <v>1960.0748881112982</v>
      </c>
      <c r="S4" s="7">
        <f>'Цена на порамнување во ЕУР'!R4*'Среден курс'!$D$2</f>
        <v>1980.3111526677128</v>
      </c>
      <c r="T4" s="7">
        <f>'Цена на порамнување во ЕУР'!S4*'Среден курс'!$D$2</f>
        <v>1954.0053362431213</v>
      </c>
      <c r="U4" s="7">
        <f>'Цена на порамнување во ЕУР'!T4*'Среден курс'!$D$2</f>
        <v>1885.0608875031239</v>
      </c>
      <c r="V4" s="7">
        <f>'Цена на порамнување во ЕУР'!U4*'Среден курс'!$D$2</f>
        <v>2034.787209352743</v>
      </c>
      <c r="W4" s="7">
        <f>'Цена на порамнување во ЕУР'!V4*'Среден курс'!$D$2</f>
        <v>2318.325923408991</v>
      </c>
      <c r="X4" s="7">
        <f>'Цена на порамнување во ЕУР'!W4*'Среден курс'!$D$2</f>
        <v>3314.3866813141813</v>
      </c>
      <c r="Y4" s="7">
        <f>'Цена на порамнување во ЕУР'!X4*'Среден курс'!$D$2</f>
        <v>3008.4452621427117</v>
      </c>
      <c r="Z4" s="7">
        <f>'Цена на порамнување во ЕУР'!Y4*'Среден курс'!$D$2</f>
        <v>2466.1139993469642</v>
      </c>
      <c r="AA4" s="7">
        <f>'Цена на порамнување во ЕУР'!Z4*'Среден курс'!$D$2</f>
        <v>2327.6101061827594</v>
      </c>
      <c r="AB4" s="6">
        <f>'Цена на порамнување во ЕУР'!AA4*'Среден курс'!$D$2</f>
        <v>2107.9723233379455</v>
      </c>
    </row>
    <row r="5" spans="2:28" ht="26.25" x14ac:dyDescent="0.25">
      <c r="B5" s="110"/>
      <c r="C5" s="121" t="s">
        <v>28</v>
      </c>
      <c r="D5" s="122"/>
      <c r="E5" s="19">
        <f>'Цена на порамнување во ЕУР'!D5*'Среден курс'!$D$2</f>
        <v>0</v>
      </c>
      <c r="F5" s="3">
        <f>'Цена на порамнување во ЕУР'!E5*'Среден курс'!$D$2</f>
        <v>0</v>
      </c>
      <c r="G5" s="3">
        <f>'Цена на порамнување во ЕУР'!F5*'Среден курс'!$D$2</f>
        <v>0</v>
      </c>
      <c r="H5" s="3">
        <f>'Цена на порамнување во ЕУР'!G5*'Среден курс'!$D$2</f>
        <v>0</v>
      </c>
      <c r="I5" s="3">
        <f>'Цена на порамнување во ЕУР'!H5*'Среден курс'!$D$2</f>
        <v>0</v>
      </c>
      <c r="J5" s="3">
        <f>'Цена на порамнување во ЕУР'!I5*'Среден курс'!$D$2</f>
        <v>0</v>
      </c>
      <c r="K5" s="3">
        <f>'Цена на порамнување во ЕУР'!J5*'Среден курс'!$D$2</f>
        <v>0</v>
      </c>
      <c r="L5" s="3">
        <f>'Цена на порамнување во ЕУР'!K5*'Среден курс'!$D$2</f>
        <v>0</v>
      </c>
      <c r="M5" s="3">
        <f>'Цена на порамнување во ЕУР'!L5*'Среден курс'!$D$2</f>
        <v>0</v>
      </c>
      <c r="N5" s="3">
        <f>'Цена на порамнување во ЕУР'!M5*'Среден курс'!$D$2</f>
        <v>0</v>
      </c>
      <c r="O5" s="3">
        <f>'Цена на порамнување во ЕУР'!N5*'Среден курс'!$D$2</f>
        <v>0</v>
      </c>
      <c r="P5" s="3">
        <f>'Цена на порамнување во ЕУР'!O5*'Среден курс'!$D$2</f>
        <v>0</v>
      </c>
      <c r="Q5" s="3">
        <f>'Цена на порамнување во ЕУР'!P5*'Среден курс'!$D$2</f>
        <v>0</v>
      </c>
      <c r="R5" s="3">
        <f>'Цена на порамнување во ЕУР'!Q5*'Среден курс'!$D$2</f>
        <v>0</v>
      </c>
      <c r="S5" s="3">
        <f>'Цена на порамнување во ЕУР'!R5*'Среден курс'!$D$2</f>
        <v>0</v>
      </c>
      <c r="T5" s="3">
        <f>'Цена на порамнување во ЕУР'!S5*'Среден курс'!$D$2</f>
        <v>0</v>
      </c>
      <c r="U5" s="3">
        <f>'Цена на порамнување во ЕУР'!T5*'Среден курс'!$D$2</f>
        <v>0</v>
      </c>
      <c r="V5" s="3">
        <f>'Цена на порамнување во ЕУР'!U5*'Среден курс'!$D$2</f>
        <v>0</v>
      </c>
      <c r="W5" s="3">
        <f>'Цена на порамнување во ЕУР'!V5*'Среден курс'!$D$2</f>
        <v>0</v>
      </c>
      <c r="X5" s="3">
        <f>'Цена на порамнување во ЕУР'!W5*'Среден курс'!$D$2</f>
        <v>0</v>
      </c>
      <c r="Y5" s="3">
        <f>'Цена на порамнување во ЕУР'!X5*'Среден курс'!$D$2</f>
        <v>0</v>
      </c>
      <c r="Z5" s="3">
        <f>'Цена на порамнување во ЕУР'!Y5*'Среден курс'!$D$2</f>
        <v>0</v>
      </c>
      <c r="AA5" s="3">
        <f>'Цена на порамнување во ЕУР'!Z5*'Среден курс'!$D$2</f>
        <v>0</v>
      </c>
      <c r="AB5" s="2">
        <f>'Цена на порамнување во ЕУР'!AA5*'Среден курс'!$D$2</f>
        <v>0</v>
      </c>
    </row>
    <row r="6" spans="2:28" ht="26.25" x14ac:dyDescent="0.25">
      <c r="B6" s="110"/>
      <c r="C6" s="121" t="s">
        <v>29</v>
      </c>
      <c r="D6" s="122"/>
      <c r="E6" s="19">
        <f>'Цена на порамнување во ЕУР'!D6*'Среден курс'!$D$2</f>
        <v>0</v>
      </c>
      <c r="F6" s="3">
        <f>'Цена на порамнување во ЕУР'!E6*'Среден курс'!$D$2</f>
        <v>0</v>
      </c>
      <c r="G6" s="3">
        <f>'Цена на порамнување во ЕУР'!F6*'Среден курс'!$D$2</f>
        <v>0</v>
      </c>
      <c r="H6" s="3">
        <f>'Цена на порамнување во ЕУР'!G6*'Среден курс'!$D$2</f>
        <v>0</v>
      </c>
      <c r="I6" s="3">
        <f>'Цена на порамнување во ЕУР'!H6*'Среден курс'!$D$2</f>
        <v>574.38045</v>
      </c>
      <c r="J6" s="3">
        <f>'Цена на порамнување во ЕУР'!I6*'Среден курс'!$D$2</f>
        <v>0</v>
      </c>
      <c r="K6" s="3">
        <f>'Цена на порамнување во ЕУР'!J6*'Среден курс'!$D$2</f>
        <v>0</v>
      </c>
      <c r="L6" s="3">
        <f>'Цена на порамнување во ЕУР'!K6*'Среден курс'!$D$2</f>
        <v>0</v>
      </c>
      <c r="M6" s="3">
        <f>'Цена на порамнување во ЕУР'!L6*'Среден курс'!$D$2</f>
        <v>0</v>
      </c>
      <c r="N6" s="3">
        <f>'Цена на порамнување во ЕУР'!M6*'Среден курс'!$D$2</f>
        <v>0</v>
      </c>
      <c r="O6" s="3">
        <f>'Цена на порамнување во ЕУР'!N6*'Среден курс'!$D$2</f>
        <v>0</v>
      </c>
      <c r="P6" s="3">
        <f>'Цена на порамнување во ЕУР'!O6*'Среден курс'!$D$2</f>
        <v>0</v>
      </c>
      <c r="Q6" s="3">
        <f>'Цена на порамнување во ЕУР'!P6*'Среден курс'!$D$2</f>
        <v>0</v>
      </c>
      <c r="R6" s="3">
        <f>'Цена на порамнување во ЕУР'!Q6*'Среден курс'!$D$2</f>
        <v>0</v>
      </c>
      <c r="S6" s="3">
        <f>'Цена на порамнување во ЕУР'!R6*'Среден курс'!$D$2</f>
        <v>0</v>
      </c>
      <c r="T6" s="3">
        <f>'Цена на порамнување во ЕУР'!S6*'Среден курс'!$D$2</f>
        <v>0</v>
      </c>
      <c r="U6" s="3">
        <f>'Цена на порамнување во ЕУР'!T6*'Среден курс'!$D$2</f>
        <v>0</v>
      </c>
      <c r="V6" s="3">
        <f>'Цена на порамнување во ЕУР'!U6*'Среден курс'!$D$2</f>
        <v>0</v>
      </c>
      <c r="W6" s="3">
        <f>'Цена на порамнување во ЕУР'!V6*'Среден курс'!$D$2</f>
        <v>0</v>
      </c>
      <c r="X6" s="3">
        <f>'Цена на порамнување во ЕУР'!W6*'Среден курс'!$D$2</f>
        <v>0</v>
      </c>
      <c r="Y6" s="3">
        <f>'Цена на порамнување во ЕУР'!X6*'Среден курс'!$D$2</f>
        <v>0</v>
      </c>
      <c r="Z6" s="3">
        <f>'Цена на порамнување во ЕУР'!Y6*'Среден курс'!$D$2</f>
        <v>0</v>
      </c>
      <c r="AA6" s="3">
        <f>'Цена на порамнување во ЕУР'!Z6*'Среден курс'!$D$2</f>
        <v>0</v>
      </c>
      <c r="AB6" s="2">
        <f>'Цена на порамнување во ЕУР'!AA6*'Среден курс'!$D$2</f>
        <v>0</v>
      </c>
    </row>
    <row r="7" spans="2:28" ht="27" thickBot="1" x14ac:dyDescent="0.3">
      <c r="B7" s="111"/>
      <c r="C7" s="123" t="s">
        <v>30</v>
      </c>
      <c r="D7" s="124"/>
      <c r="E7" s="19">
        <f>'Цена на порамнување во ЕУР'!D7*'Среден курс'!$D$2</f>
        <v>0</v>
      </c>
      <c r="F7" s="3">
        <f>'Цена на порамнување во ЕУР'!E7*'Среден курс'!$D$2</f>
        <v>0</v>
      </c>
      <c r="G7" s="3">
        <f>'Цена на порамнување во ЕУР'!F7*'Среден курс'!$D$2</f>
        <v>0</v>
      </c>
      <c r="H7" s="3">
        <f>'Цена на порамнување во ЕУР'!G7*'Среден курс'!$D$2</f>
        <v>0</v>
      </c>
      <c r="I7" s="3">
        <f>'Цена на порамнување во ЕУР'!H7*'Среден курс'!$D$2</f>
        <v>1723.1413500000001</v>
      </c>
      <c r="J7" s="3">
        <f>'Цена на порамнување во ЕУР'!I7*'Среден курс'!$D$2</f>
        <v>0</v>
      </c>
      <c r="K7" s="3">
        <f>'Цена на порамнување во ЕУР'!J7*'Среден курс'!$D$2</f>
        <v>0</v>
      </c>
      <c r="L7" s="3">
        <f>'Цена на порамнување во ЕУР'!K7*'Среден курс'!$D$2</f>
        <v>0</v>
      </c>
      <c r="M7" s="3">
        <f>'Цена на порамнување во ЕУР'!L7*'Среден курс'!$D$2</f>
        <v>0</v>
      </c>
      <c r="N7" s="3">
        <f>'Цена на порамнување во ЕУР'!M7*'Среден курс'!$D$2</f>
        <v>0</v>
      </c>
      <c r="O7" s="3">
        <f>'Цена на порамнување во ЕУР'!N7*'Среден курс'!$D$2</f>
        <v>0</v>
      </c>
      <c r="P7" s="3">
        <f>'Цена на порамнување во ЕУР'!O7*'Среден курс'!$D$2</f>
        <v>0</v>
      </c>
      <c r="Q7" s="3">
        <f>'Цена на порамнување во ЕУР'!P7*'Среден курс'!$D$2</f>
        <v>0</v>
      </c>
      <c r="R7" s="3">
        <f>'Цена на порамнување во ЕУР'!Q7*'Среден курс'!$D$2</f>
        <v>0</v>
      </c>
      <c r="S7" s="3">
        <f>'Цена на порамнување во ЕУР'!R7*'Среден курс'!$D$2</f>
        <v>0</v>
      </c>
      <c r="T7" s="3">
        <f>'Цена на порамнување во ЕУР'!S7*'Среден курс'!$D$2</f>
        <v>0</v>
      </c>
      <c r="U7" s="3">
        <f>'Цена на порамнување во ЕУР'!T7*'Среден курс'!$D$2</f>
        <v>0</v>
      </c>
      <c r="V7" s="3">
        <f>'Цена на порамнување во ЕУР'!U7*'Среден курс'!$D$2</f>
        <v>0</v>
      </c>
      <c r="W7" s="3">
        <f>'Цена на порамнување во ЕУР'!V7*'Среден курс'!$D$2</f>
        <v>0</v>
      </c>
      <c r="X7" s="3">
        <f>'Цена на порамнување во ЕУР'!W7*'Среден курс'!$D$2</f>
        <v>0</v>
      </c>
      <c r="Y7" s="3">
        <f>'Цена на порамнување во ЕУР'!X7*'Среден курс'!$D$2</f>
        <v>0</v>
      </c>
      <c r="Z7" s="3">
        <f>'Цена на порамнување во ЕУР'!Y7*'Среден курс'!$D$2</f>
        <v>0</v>
      </c>
      <c r="AA7" s="3">
        <f>'Цена на порамнување во ЕУР'!Z7*'Среден курс'!$D$2</f>
        <v>0</v>
      </c>
      <c r="AB7" s="2">
        <f>'Цена на порамнување во ЕУР'!AA7*'Среден курс'!$D$2</f>
        <v>0</v>
      </c>
    </row>
    <row r="8" spans="2:28" ht="26.25" x14ac:dyDescent="0.25">
      <c r="B8" s="99">
        <v>43923</v>
      </c>
      <c r="C8" s="119" t="s">
        <v>27</v>
      </c>
      <c r="D8" s="120"/>
      <c r="E8" s="5">
        <f>'Цена на порамнување во ЕУР'!D8*'Среден курс'!$D$3</f>
        <v>2169.5379636690645</v>
      </c>
      <c r="F8" s="7">
        <f>'Цена на порамнување во ЕУР'!E8*'Среден курс'!$D$3</f>
        <v>1966.500081818182</v>
      </c>
      <c r="G8" s="7">
        <f>'Цена на порамнување во ЕУР'!F8*'Среден курс'!$D$3</f>
        <v>1744.3232999999998</v>
      </c>
      <c r="H8" s="7">
        <f>'Цена на порамнување во ЕУР'!G8*'Среден курс'!$D$3</f>
        <v>1680.0023076923076</v>
      </c>
      <c r="I8" s="7">
        <f>'Цена на порамнување во ЕУР'!H8*'Среден курс'!$D$3</f>
        <v>1727.1515249999998</v>
      </c>
      <c r="J8" s="7">
        <f>'Цена на порамнување во ЕУР'!I8*'Среден курс'!$D$3</f>
        <v>1989.3552749999999</v>
      </c>
      <c r="K8" s="7">
        <f>'Цена на порамнување во ЕУР'!J8*'Среден курс'!$D$3</f>
        <v>2280.6935042553191</v>
      </c>
      <c r="L8" s="7">
        <f>'Цена на порамнување во ЕУР'!K8*'Среден курс'!$D$3</f>
        <v>2763.1159155963301</v>
      </c>
      <c r="M8" s="7">
        <f>'Цена на порамнување во ЕУР'!L8*'Среден курс'!$D$3</f>
        <v>2737.3792755151667</v>
      </c>
      <c r="N8" s="7">
        <f>'Цена на порамнување во ЕУР'!M8*'Среден курс'!$D$3</f>
        <v>2488.1295848684208</v>
      </c>
      <c r="O8" s="7">
        <f>'Цена на порамнување во ЕУР'!N8*'Среден курс'!$D$3</f>
        <v>2266.430166245967</v>
      </c>
      <c r="P8" s="7">
        <f>'Цена на порамнување во ЕУР'!O8*'Среден курс'!$D$3</f>
        <v>2326.0819672853831</v>
      </c>
      <c r="Q8" s="7">
        <f>'Цена на порамнување во ЕУР'!P8*'Среден курс'!$D$3</f>
        <v>2387.2037042944785</v>
      </c>
      <c r="R8" s="7">
        <f>'Цена на порамнување во ЕУР'!Q8*'Среден курс'!$D$3</f>
        <v>2234.8139392508278</v>
      </c>
      <c r="S8" s="7">
        <f>'Цена на порамнување во ЕУР'!R8*'Среден курс'!$D$3</f>
        <v>2177.9266875175367</v>
      </c>
      <c r="T8" s="7">
        <f>'Цена на порамнување во ЕУР'!S8*'Среден курс'!$D$3</f>
        <v>2208.6467424605189</v>
      </c>
      <c r="U8" s="7">
        <f>'Цена на порамнување во ЕУР'!T8*'Среден курс'!$D$3</f>
        <v>2307.4811357142853</v>
      </c>
      <c r="V8" s="7">
        <f>'Цена на порамнување во ЕУР'!U8*'Среден курс'!$D$3</f>
        <v>2636.2273500000001</v>
      </c>
      <c r="W8" s="7">
        <f>'Цена на порамнување во ЕУР'!V8*'Среден курс'!$D$3</f>
        <v>3200.7370115743834</v>
      </c>
      <c r="X8" s="7">
        <f>'Цена на порамнување во ЕУР'!W8*'Среден курс'!$D$3</f>
        <v>4318.2323949605288</v>
      </c>
      <c r="Y8" s="7">
        <f>'Цена на порамнување во ЕУР'!X8*'Среден курс'!$D$3</f>
        <v>3978.3071718027732</v>
      </c>
      <c r="Z8" s="7">
        <f>'Цена на порамнување во ЕУР'!Y8*'Среден курс'!$D$3</f>
        <v>3358.8590848806361</v>
      </c>
      <c r="AA8" s="7">
        <f>'Цена на порамнување во ЕУР'!Z8*'Среден курс'!$D$3</f>
        <v>3089.4461088607595</v>
      </c>
      <c r="AB8" s="6">
        <f>'Цена на порамнување во ЕУР'!AA8*'Среден курс'!$D$3</f>
        <v>2654.7532868212134</v>
      </c>
    </row>
    <row r="9" spans="2:28" ht="26.25" x14ac:dyDescent="0.25">
      <c r="B9" s="100"/>
      <c r="C9" s="121" t="s">
        <v>28</v>
      </c>
      <c r="D9" s="122"/>
      <c r="E9" s="4">
        <f>'Цена на порамнување во ЕУР'!D9*'Среден курс'!$D$3</f>
        <v>0</v>
      </c>
      <c r="F9" s="3">
        <f>'Цена на порамнување во ЕУР'!E9*'Среден курс'!$D$3</f>
        <v>0</v>
      </c>
      <c r="G9" s="3">
        <f>'Цена на порамнување во ЕУР'!F9*'Среден курс'!$D$3</f>
        <v>0</v>
      </c>
      <c r="H9" s="3">
        <f>'Цена на порамнување во ЕУР'!G9*'Среден курс'!$D$3</f>
        <v>0</v>
      </c>
      <c r="I9" s="3">
        <f>'Цена на порамнување во ЕУР'!H9*'Среден курс'!$D$3</f>
        <v>0</v>
      </c>
      <c r="J9" s="3">
        <f>'Цена на порамнување во ЕУР'!I9*'Среден курс'!$D$3</f>
        <v>0</v>
      </c>
      <c r="K9" s="3">
        <f>'Цена на порамнување во ЕУР'!J9*'Среден курс'!$D$3</f>
        <v>0</v>
      </c>
      <c r="L9" s="3">
        <f>'Цена на порамнување во ЕУР'!K9*'Среден курс'!$D$3</f>
        <v>0</v>
      </c>
      <c r="M9" s="3">
        <f>'Цена на порамнување во ЕУР'!L9*'Среден курс'!$D$3</f>
        <v>0</v>
      </c>
      <c r="N9" s="3">
        <f>'Цена на порамнување во ЕУР'!M9*'Среден курс'!$D$3</f>
        <v>0</v>
      </c>
      <c r="O9" s="3">
        <f>'Цена на порамнување во ЕУР'!N9*'Среден курс'!$D$3</f>
        <v>0</v>
      </c>
      <c r="P9" s="3">
        <f>'Цена на порамнување во ЕУР'!O9*'Среден курс'!$D$3</f>
        <v>0</v>
      </c>
      <c r="Q9" s="3">
        <f>'Цена на порамнување во ЕУР'!P9*'Среден курс'!$D$3</f>
        <v>0</v>
      </c>
      <c r="R9" s="3">
        <f>'Цена на порамнување во ЕУР'!Q9*'Среден курс'!$D$3</f>
        <v>0</v>
      </c>
      <c r="S9" s="3">
        <f>'Цена на порамнување во ЕУР'!R9*'Среден курс'!$D$3</f>
        <v>0</v>
      </c>
      <c r="T9" s="3">
        <f>'Цена на порамнување во ЕУР'!S9*'Среден курс'!$D$3</f>
        <v>0</v>
      </c>
      <c r="U9" s="3">
        <f>'Цена на порамнување во ЕУР'!T9*'Среден курс'!$D$3</f>
        <v>0</v>
      </c>
      <c r="V9" s="3">
        <f>'Цена на порамнување во ЕУР'!U9*'Среден курс'!$D$3</f>
        <v>0</v>
      </c>
      <c r="W9" s="3">
        <f>'Цена на порамнување во ЕУР'!V9*'Среден курс'!$D$3</f>
        <v>0</v>
      </c>
      <c r="X9" s="3">
        <f>'Цена на порамнување во ЕУР'!W9*'Среден курс'!$D$3</f>
        <v>0</v>
      </c>
      <c r="Y9" s="3">
        <f>'Цена на порамнување во ЕУР'!X9*'Среден курс'!$D$3</f>
        <v>0</v>
      </c>
      <c r="Z9" s="3">
        <f>'Цена на порамнување во ЕУР'!Y9*'Среден курс'!$D$3</f>
        <v>0</v>
      </c>
      <c r="AA9" s="3">
        <f>'Цена на порамнување во ЕУР'!Z9*'Среден курс'!$D$3</f>
        <v>0</v>
      </c>
      <c r="AB9" s="2">
        <f>'Цена на порамнување во ЕУР'!AA9*'Среден курс'!$D$3</f>
        <v>0</v>
      </c>
    </row>
    <row r="10" spans="2:28" ht="26.25" x14ac:dyDescent="0.25">
      <c r="B10" s="100"/>
      <c r="C10" s="121" t="s">
        <v>29</v>
      </c>
      <c r="D10" s="122"/>
      <c r="E10" s="4">
        <f>'Цена на порамнување во ЕУР'!D10*'Среден курс'!$D$3</f>
        <v>0</v>
      </c>
      <c r="F10" s="3">
        <f>'Цена на порамнување во ЕУР'!E10*'Среден курс'!$D$3</f>
        <v>0</v>
      </c>
      <c r="G10" s="3">
        <f>'Цена на порамнување во ЕУР'!F10*'Среден курс'!$D$3</f>
        <v>0</v>
      </c>
      <c r="H10" s="3">
        <f>'Цена на порамнување во ЕУР'!G10*'Среден курс'!$D$3</f>
        <v>0</v>
      </c>
      <c r="I10" s="3">
        <f>'Цена на порамнување во ЕУР'!H10*'Среден курс'!$D$3</f>
        <v>0</v>
      </c>
      <c r="J10" s="3">
        <f>'Цена на порамнување во ЕУР'!I10*'Среден курс'!$D$3</f>
        <v>0</v>
      </c>
      <c r="K10" s="3">
        <f>'Цена на порамнување во ЕУР'!J10*'Среден курс'!$D$3</f>
        <v>0</v>
      </c>
      <c r="L10" s="3">
        <f>'Цена на порамнување во ЕУР'!K10*'Среден курс'!$D$3</f>
        <v>0</v>
      </c>
      <c r="M10" s="3">
        <f>'Цена на порамнување во ЕУР'!L10*'Среден курс'!$D$3</f>
        <v>0</v>
      </c>
      <c r="N10" s="3">
        <f>'Цена на порамнување во ЕУР'!M10*'Среден курс'!$D$3</f>
        <v>0</v>
      </c>
      <c r="O10" s="3">
        <f>'Цена на порамнување во ЕУР'!N10*'Среден курс'!$D$3</f>
        <v>0</v>
      </c>
      <c r="P10" s="3">
        <f>'Цена на порамнување во ЕУР'!O10*'Среден курс'!$D$3</f>
        <v>0</v>
      </c>
      <c r="Q10" s="3">
        <f>'Цена на порамнување во ЕУР'!P10*'Среден курс'!$D$3</f>
        <v>0</v>
      </c>
      <c r="R10" s="3">
        <f>'Цена на порамнување во ЕУР'!Q10*'Среден курс'!$D$3</f>
        <v>0</v>
      </c>
      <c r="S10" s="3">
        <f>'Цена на порамнување во ЕУР'!R10*'Среден курс'!$D$3</f>
        <v>0</v>
      </c>
      <c r="T10" s="3">
        <f>'Цена на порамнување во ЕУР'!S10*'Среден курс'!$D$3</f>
        <v>0</v>
      </c>
      <c r="U10" s="3">
        <f>'Цена на порамнување во ЕУР'!T10*'Среден курс'!$D$3</f>
        <v>0</v>
      </c>
      <c r="V10" s="3">
        <f>'Цена на порамнување во ЕУР'!U10*'Среден курс'!$D$3</f>
        <v>0</v>
      </c>
      <c r="W10" s="3">
        <f>'Цена на порамнување во ЕУР'!V10*'Среден курс'!$D$3</f>
        <v>0</v>
      </c>
      <c r="X10" s="3">
        <f>'Цена на порамнување во ЕУР'!W10*'Среден курс'!$D$3</f>
        <v>0</v>
      </c>
      <c r="Y10" s="3">
        <f>'Цена на порамнување во ЕУР'!X10*'Среден курс'!$D$3</f>
        <v>0</v>
      </c>
      <c r="Z10" s="3">
        <f>'Цена на порамнување во ЕУР'!Y10*'Среден курс'!$D$3</f>
        <v>0</v>
      </c>
      <c r="AA10" s="3">
        <f>'Цена на порамнување во ЕУР'!Z10*'Среден курс'!$D$3</f>
        <v>0</v>
      </c>
      <c r="AB10" s="2">
        <f>'Цена на порамнување во ЕУР'!AA10*'Среден курс'!$D$3</f>
        <v>0</v>
      </c>
    </row>
    <row r="11" spans="2:28" ht="27" thickBot="1" x14ac:dyDescent="0.3">
      <c r="B11" s="101"/>
      <c r="C11" s="123" t="s">
        <v>30</v>
      </c>
      <c r="D11" s="124"/>
      <c r="E11" s="4">
        <f>'Цена на порамнување во ЕУР'!D11*'Среден курс'!$D$3</f>
        <v>0</v>
      </c>
      <c r="F11" s="3">
        <f>'Цена на порамнување во ЕУР'!E11*'Среден курс'!$D$3</f>
        <v>0</v>
      </c>
      <c r="G11" s="3">
        <f>'Цена на порамнување во ЕУР'!F11*'Среден курс'!$D$3</f>
        <v>0</v>
      </c>
      <c r="H11" s="3">
        <f>'Цена на порамнување во ЕУР'!G11*'Среден курс'!$D$3</f>
        <v>0</v>
      </c>
      <c r="I11" s="3">
        <f>'Цена на порамнување во ЕУР'!H11*'Среден курс'!$D$3</f>
        <v>0</v>
      </c>
      <c r="J11" s="3">
        <f>'Цена на порамнување во ЕУР'!I11*'Среден курс'!$D$3</f>
        <v>0</v>
      </c>
      <c r="K11" s="3">
        <f>'Цена на порамнување во ЕУР'!J11*'Среден курс'!$D$3</f>
        <v>0</v>
      </c>
      <c r="L11" s="3">
        <f>'Цена на порамнување во ЕУР'!K11*'Среден курс'!$D$3</f>
        <v>0</v>
      </c>
      <c r="M11" s="3">
        <f>'Цена на порамнување во ЕУР'!L11*'Среден курс'!$D$3</f>
        <v>0</v>
      </c>
      <c r="N11" s="3">
        <f>'Цена на порамнување во ЕУР'!M11*'Среден курс'!$D$3</f>
        <v>0</v>
      </c>
      <c r="O11" s="3">
        <f>'Цена на порамнување во ЕУР'!N11*'Среден курс'!$D$3</f>
        <v>0</v>
      </c>
      <c r="P11" s="3">
        <f>'Цена на порамнување во ЕУР'!O11*'Среден курс'!$D$3</f>
        <v>0</v>
      </c>
      <c r="Q11" s="3">
        <f>'Цена на порамнување во ЕУР'!P11*'Среден курс'!$D$3</f>
        <v>0</v>
      </c>
      <c r="R11" s="3">
        <f>'Цена на порамнување во ЕУР'!Q11*'Среден курс'!$D$3</f>
        <v>0</v>
      </c>
      <c r="S11" s="3">
        <f>'Цена на порамнување во ЕУР'!R11*'Среден курс'!$D$3</f>
        <v>0</v>
      </c>
      <c r="T11" s="3">
        <f>'Цена на порамнување во ЕУР'!S11*'Среден курс'!$D$3</f>
        <v>0</v>
      </c>
      <c r="U11" s="3">
        <f>'Цена на порамнување во ЕУР'!T11*'Среден курс'!$D$3</f>
        <v>0</v>
      </c>
      <c r="V11" s="3">
        <f>'Цена на порамнување во ЕУР'!U11*'Среден курс'!$D$3</f>
        <v>0</v>
      </c>
      <c r="W11" s="3">
        <f>'Цена на порамнување во ЕУР'!V11*'Среден курс'!$D$3</f>
        <v>0</v>
      </c>
      <c r="X11" s="3">
        <f>'Цена на порамнување во ЕУР'!W11*'Среден курс'!$D$3</f>
        <v>0</v>
      </c>
      <c r="Y11" s="3">
        <f>'Цена на порамнување во ЕУР'!X11*'Среден курс'!$D$3</f>
        <v>0</v>
      </c>
      <c r="Z11" s="3">
        <f>'Цена на порамнување во ЕУР'!Y11*'Среден курс'!$D$3</f>
        <v>0</v>
      </c>
      <c r="AA11" s="3">
        <f>'Цена на порамнување во ЕУР'!Z11*'Среден курс'!$D$3</f>
        <v>0</v>
      </c>
      <c r="AB11" s="2">
        <f>'Цена на порамнување во ЕУР'!AA11*'Среден курс'!$D$3</f>
        <v>0</v>
      </c>
    </row>
    <row r="12" spans="2:28" ht="26.25" x14ac:dyDescent="0.25">
      <c r="B12" s="99">
        <v>43924</v>
      </c>
      <c r="C12" s="119" t="s">
        <v>27</v>
      </c>
      <c r="D12" s="120"/>
      <c r="E12" s="5">
        <f>'Цена на порамнување во ЕУР'!D12*'Среден курс'!$D$4</f>
        <v>2492.8597100719426</v>
      </c>
      <c r="F12" s="7">
        <f>'Цена на порамнување во ЕУР'!E12*'Среден курс'!$D$4</f>
        <v>2157.4630337837839</v>
      </c>
      <c r="G12" s="7">
        <f>'Цена на порамнување во ЕУР'!F12*'Среден курс'!$D$4</f>
        <v>1838.3347285714287</v>
      </c>
      <c r="H12" s="7">
        <f>'Цена на порамнување во ЕУР'!G12*'Среден курс'!$D$4</f>
        <v>1748.6762249999999</v>
      </c>
      <c r="I12" s="7">
        <f>'Цена на порамнување во ЕУР'!H12*'Среден курс'!$D$4</f>
        <v>1914.1995477272731</v>
      </c>
      <c r="J12" s="7">
        <f>'Цена на порамнување во ЕУР'!I12*'Среден курс'!$D$4</f>
        <v>2241.7327485436895</v>
      </c>
      <c r="K12" s="7">
        <f>'Цена на порамнување во ЕУР'!J12*'Среден курс'!$D$4</f>
        <v>2605.6007333333337</v>
      </c>
      <c r="L12" s="7">
        <f>'Цена на порамнување во ЕУР'!K12*'Среден курс'!$D$4</f>
        <v>3382.4126898305085</v>
      </c>
      <c r="M12" s="7">
        <f>'Цена на порамнување во ЕУР'!L12*'Среден курс'!$D$4</f>
        <v>3191.3505531022975</v>
      </c>
      <c r="N12" s="7">
        <f>'Цена на порамнување во ЕУР'!M12*'Среден курс'!$D$4</f>
        <v>3269.7882942781694</v>
      </c>
      <c r="O12" s="7">
        <f>'Цена на порамнување во ЕУР'!N12*'Среден курс'!$D$4</f>
        <v>2705.5301067697637</v>
      </c>
      <c r="P12" s="7">
        <f>'Цена на порамнување во ЕУР'!O12*'Среден курс'!$D$4</f>
        <v>2513.2285016089995</v>
      </c>
      <c r="Q12" s="7">
        <f>'Цена на порамнување во ЕУР'!P12*'Среден курс'!$D$4</f>
        <v>2647.8171302867527</v>
      </c>
      <c r="R12" s="7">
        <f>'Цена на порамнување во ЕУР'!Q12*'Среден курс'!$D$4</f>
        <v>2367.7898997346897</v>
      </c>
      <c r="S12" s="7">
        <f>'Цена на порамнување во ЕУР'!R12*'Среден курс'!$D$4</f>
        <v>2296.6353723891539</v>
      </c>
      <c r="T12" s="7">
        <f>'Цена на порамнување во ЕУР'!S12*'Среден курс'!$D$4</f>
        <v>2271.3118230337082</v>
      </c>
      <c r="U12" s="7">
        <f>'Цена на порамнување во ЕУР'!T12*'Среден курс'!$D$4</f>
        <v>2043.6891526298909</v>
      </c>
      <c r="V12" s="7">
        <f>'Цена на порамнување во ЕУР'!U12*'Среден курс'!$D$4</f>
        <v>2179.4178275999998</v>
      </c>
      <c r="W12" s="7">
        <f>'Цена на порамнување во ЕУР'!V12*'Среден курс'!$D$4</f>
        <v>2752.6525469129829</v>
      </c>
      <c r="X12" s="7">
        <f>'Цена на порамнување во ЕУР'!W12*'Среден курс'!$D$4</f>
        <v>3499.1294900810976</v>
      </c>
      <c r="Y12" s="7">
        <f>'Цена на порамнување во ЕУР'!X12*'Среден курс'!$D$4</f>
        <v>3660.0198931080486</v>
      </c>
      <c r="Z12" s="7">
        <f>'Цена на порамнување во ЕУР'!Y12*'Среден курс'!$D$4</f>
        <v>3182.0165700325733</v>
      </c>
      <c r="AA12" s="7">
        <f>'Цена на порамнување во ЕУР'!Z12*'Среден курс'!$D$4</f>
        <v>2801.5278618968387</v>
      </c>
      <c r="AB12" s="6">
        <f>'Цена на порамнување во ЕУР'!AA12*'Среден курс'!$D$4</f>
        <v>2439.1382657142858</v>
      </c>
    </row>
    <row r="13" spans="2:28" ht="26.25" x14ac:dyDescent="0.25">
      <c r="B13" s="100"/>
      <c r="C13" s="121" t="s">
        <v>28</v>
      </c>
      <c r="D13" s="122"/>
      <c r="E13" s="4">
        <f>'Цена на порамнување во ЕУР'!D13*'Среден курс'!$D$4</f>
        <v>0</v>
      </c>
      <c r="F13" s="3">
        <f>'Цена на порамнување во ЕУР'!E13*'Среден курс'!$D$4</f>
        <v>0</v>
      </c>
      <c r="G13" s="3">
        <f>'Цена на порамнување во ЕУР'!F13*'Среден курс'!$D$4</f>
        <v>0</v>
      </c>
      <c r="H13" s="3">
        <f>'Цена на порамнување во ЕУР'!G13*'Среден курс'!$D$4</f>
        <v>0</v>
      </c>
      <c r="I13" s="3">
        <f>'Цена на порамнување во ЕУР'!H13*'Среден курс'!$D$4</f>
        <v>0</v>
      </c>
      <c r="J13" s="3">
        <f>'Цена на порамнување во ЕУР'!I13*'Среден курс'!$D$4</f>
        <v>0</v>
      </c>
      <c r="K13" s="3">
        <f>'Цена на порамнување во ЕУР'!J13*'Среден курс'!$D$4</f>
        <v>0</v>
      </c>
      <c r="L13" s="3">
        <f>'Цена на порамнување во ЕУР'!K13*'Среден курс'!$D$4</f>
        <v>0</v>
      </c>
      <c r="M13" s="3">
        <f>'Цена на порамнување во ЕУР'!L13*'Среден курс'!$D$4</f>
        <v>0</v>
      </c>
      <c r="N13" s="3">
        <f>'Цена на порамнување во ЕУР'!M13*'Среден курс'!$D$4</f>
        <v>0</v>
      </c>
      <c r="O13" s="3">
        <f>'Цена на порамнување во ЕУР'!N13*'Среден курс'!$D$4</f>
        <v>0</v>
      </c>
      <c r="P13" s="3">
        <f>'Цена на порамнување во ЕУР'!O13*'Среден курс'!$D$4</f>
        <v>0</v>
      </c>
      <c r="Q13" s="3">
        <f>'Цена на порамнување во ЕУР'!P13*'Среден курс'!$D$4</f>
        <v>0</v>
      </c>
      <c r="R13" s="3">
        <f>'Цена на порамнување во ЕУР'!Q13*'Среден курс'!$D$4</f>
        <v>0</v>
      </c>
      <c r="S13" s="3">
        <f>'Цена на порамнување во ЕУР'!R13*'Среден курс'!$D$4</f>
        <v>0</v>
      </c>
      <c r="T13" s="3">
        <f>'Цена на порамнување во ЕУР'!S13*'Среден курс'!$D$4</f>
        <v>0</v>
      </c>
      <c r="U13" s="3">
        <f>'Цена на порамнување во ЕУР'!T13*'Среден курс'!$D$4</f>
        <v>0</v>
      </c>
      <c r="V13" s="3">
        <f>'Цена на порамнување во ЕУР'!U13*'Среден курс'!$D$4</f>
        <v>0</v>
      </c>
      <c r="W13" s="3">
        <f>'Цена на порамнување во ЕУР'!V13*'Среден курс'!$D$4</f>
        <v>0</v>
      </c>
      <c r="X13" s="3">
        <f>'Цена на порамнување во ЕУР'!W13*'Среден курс'!$D$4</f>
        <v>0</v>
      </c>
      <c r="Y13" s="3">
        <f>'Цена на порамнување во ЕУР'!X13*'Среден курс'!$D$4</f>
        <v>0</v>
      </c>
      <c r="Z13" s="3">
        <f>'Цена на порамнување во ЕУР'!Y13*'Среден курс'!$D$4</f>
        <v>0</v>
      </c>
      <c r="AA13" s="3">
        <f>'Цена на порамнување во ЕУР'!Z13*'Среден курс'!$D$4</f>
        <v>0</v>
      </c>
      <c r="AB13" s="2">
        <f>'Цена на порамнување во ЕУР'!AA13*'Среден курс'!$D$4</f>
        <v>0</v>
      </c>
    </row>
    <row r="14" spans="2:28" ht="26.25" x14ac:dyDescent="0.25">
      <c r="B14" s="100"/>
      <c r="C14" s="121" t="s">
        <v>29</v>
      </c>
      <c r="D14" s="122"/>
      <c r="E14" s="4">
        <f>'Цена на порамнување во ЕУР'!D14*'Среден курс'!$D$4</f>
        <v>0</v>
      </c>
      <c r="F14" s="3">
        <f>'Цена на порамнување во ЕУР'!E14*'Среден курс'!$D$4</f>
        <v>0</v>
      </c>
      <c r="G14" s="3">
        <f>'Цена на порамнување во ЕУР'!F14*'Среден курс'!$D$4</f>
        <v>0</v>
      </c>
      <c r="H14" s="3">
        <f>'Цена на порамнување во ЕУР'!G14*'Среден курс'!$D$4</f>
        <v>0</v>
      </c>
      <c r="I14" s="3">
        <f>'Цена на порамнување во ЕУР'!H14*'Среден курс'!$D$4</f>
        <v>0</v>
      </c>
      <c r="J14" s="3">
        <f>'Цена на порамнување во ЕУР'!I14*'Среден курс'!$D$4</f>
        <v>0</v>
      </c>
      <c r="K14" s="3">
        <f>'Цена на порамнување во ЕУР'!J14*'Среден курс'!$D$4</f>
        <v>0</v>
      </c>
      <c r="L14" s="3">
        <f>'Цена на порамнување во ЕУР'!K14*'Среден курс'!$D$4</f>
        <v>0</v>
      </c>
      <c r="M14" s="3">
        <f>'Цена на порамнување во ЕУР'!L14*'Среден курс'!$D$4</f>
        <v>0</v>
      </c>
      <c r="N14" s="3">
        <f>'Цена на порамнување во ЕУР'!M14*'Среден курс'!$D$4</f>
        <v>0</v>
      </c>
      <c r="O14" s="3">
        <f>'Цена на порамнување во ЕУР'!N14*'Среден курс'!$D$4</f>
        <v>0</v>
      </c>
      <c r="P14" s="3">
        <f>'Цена на порамнување во ЕУР'!O14*'Среден курс'!$D$4</f>
        <v>0</v>
      </c>
      <c r="Q14" s="3">
        <f>'Цена на порамнување во ЕУР'!P14*'Среден курс'!$D$4</f>
        <v>0</v>
      </c>
      <c r="R14" s="3">
        <f>'Цена на порамнување во ЕУР'!Q14*'Среден курс'!$D$4</f>
        <v>0</v>
      </c>
      <c r="S14" s="3">
        <f>'Цена на порамнување во ЕУР'!R14*'Среден курс'!$D$4</f>
        <v>0</v>
      </c>
      <c r="T14" s="3">
        <f>'Цена на порамнување во ЕУР'!S14*'Среден курс'!$D$4</f>
        <v>0</v>
      </c>
      <c r="U14" s="3">
        <f>'Цена на порамнување во ЕУР'!T14*'Среден курс'!$D$4</f>
        <v>0</v>
      </c>
      <c r="V14" s="3">
        <f>'Цена на порамнување во ЕУР'!U14*'Среден курс'!$D$4</f>
        <v>0</v>
      </c>
      <c r="W14" s="3">
        <f>'Цена на порамнување во ЕУР'!V14*'Среден курс'!$D$4</f>
        <v>0</v>
      </c>
      <c r="X14" s="3">
        <f>'Цена на порамнување во ЕУР'!W14*'Среден курс'!$D$4</f>
        <v>0</v>
      </c>
      <c r="Y14" s="3">
        <f>'Цена на порамнување во ЕУР'!X14*'Среден курс'!$D$4</f>
        <v>0</v>
      </c>
      <c r="Z14" s="3">
        <f>'Цена на порамнување во ЕУР'!Y14*'Среден курс'!$D$4</f>
        <v>0</v>
      </c>
      <c r="AA14" s="3">
        <f>'Цена на порамнување во ЕУР'!Z14*'Среден курс'!$D$4</f>
        <v>0</v>
      </c>
      <c r="AB14" s="2">
        <f>'Цена на порамнување во ЕУР'!AA14*'Среден курс'!$D$4</f>
        <v>0</v>
      </c>
    </row>
    <row r="15" spans="2:28" ht="27" thickBot="1" x14ac:dyDescent="0.3">
      <c r="B15" s="101"/>
      <c r="C15" s="123" t="s">
        <v>30</v>
      </c>
      <c r="D15" s="124"/>
      <c r="E15" s="4">
        <f>'Цена на порамнување во ЕУР'!D15*'Среден курс'!$D$4</f>
        <v>0</v>
      </c>
      <c r="F15" s="3">
        <f>'Цена на порамнување во ЕУР'!E15*'Среден курс'!$D$4</f>
        <v>0</v>
      </c>
      <c r="G15" s="3">
        <f>'Цена на порамнување во ЕУР'!F15*'Среден курс'!$D$4</f>
        <v>0</v>
      </c>
      <c r="H15" s="3">
        <f>'Цена на порамнување во ЕУР'!G15*'Среден курс'!$D$4</f>
        <v>0</v>
      </c>
      <c r="I15" s="3">
        <f>'Цена на порамнување во ЕУР'!H15*'Среден курс'!$D$4</f>
        <v>0</v>
      </c>
      <c r="J15" s="3">
        <f>'Цена на порамнување во ЕУР'!I15*'Среден курс'!$D$4</f>
        <v>0</v>
      </c>
      <c r="K15" s="3">
        <f>'Цена на порамнување во ЕУР'!J15*'Среден курс'!$D$4</f>
        <v>0</v>
      </c>
      <c r="L15" s="3">
        <f>'Цена на порамнување во ЕУР'!K15*'Среден курс'!$D$4</f>
        <v>0</v>
      </c>
      <c r="M15" s="3">
        <f>'Цена на порамнување во ЕУР'!L15*'Среден курс'!$D$4</f>
        <v>0</v>
      </c>
      <c r="N15" s="3">
        <f>'Цена на порамнување во ЕУР'!M15*'Среден курс'!$D$4</f>
        <v>0</v>
      </c>
      <c r="O15" s="3">
        <f>'Цена на порамнување во ЕУР'!N15*'Среден курс'!$D$4</f>
        <v>0</v>
      </c>
      <c r="P15" s="3">
        <f>'Цена на порамнување во ЕУР'!O15*'Среден курс'!$D$4</f>
        <v>0</v>
      </c>
      <c r="Q15" s="3">
        <f>'Цена на порамнување во ЕУР'!P15*'Среден курс'!$D$4</f>
        <v>0</v>
      </c>
      <c r="R15" s="3">
        <f>'Цена на порамнување во ЕУР'!Q15*'Среден курс'!$D$4</f>
        <v>0</v>
      </c>
      <c r="S15" s="3">
        <f>'Цена на порамнување во ЕУР'!R15*'Среден курс'!$D$4</f>
        <v>0</v>
      </c>
      <c r="T15" s="3">
        <f>'Цена на порамнување во ЕУР'!S15*'Среден курс'!$D$4</f>
        <v>0</v>
      </c>
      <c r="U15" s="3">
        <f>'Цена на порамнување во ЕУР'!T15*'Среден курс'!$D$4</f>
        <v>0</v>
      </c>
      <c r="V15" s="3">
        <f>'Цена на порамнување во ЕУР'!U15*'Среден курс'!$D$4</f>
        <v>0</v>
      </c>
      <c r="W15" s="3">
        <f>'Цена на порамнување во ЕУР'!V15*'Среден курс'!$D$4</f>
        <v>0</v>
      </c>
      <c r="X15" s="3">
        <f>'Цена на порамнување во ЕУР'!W15*'Среден курс'!$D$4</f>
        <v>0</v>
      </c>
      <c r="Y15" s="3">
        <f>'Цена на порамнување во ЕУР'!X15*'Среден курс'!$D$4</f>
        <v>0</v>
      </c>
      <c r="Z15" s="3">
        <f>'Цена на порамнување во ЕУР'!Y15*'Среден курс'!$D$4</f>
        <v>0</v>
      </c>
      <c r="AA15" s="3">
        <f>'Цена на порамнување во ЕУР'!Z15*'Среден курс'!$D$4</f>
        <v>0</v>
      </c>
      <c r="AB15" s="2">
        <f>'Цена на порамнување во ЕУР'!AA15*'Среден курс'!$D$4</f>
        <v>0</v>
      </c>
    </row>
    <row r="16" spans="2:28" ht="26.25" x14ac:dyDescent="0.25">
      <c r="B16" s="99">
        <v>43925</v>
      </c>
      <c r="C16" s="119" t="s">
        <v>27</v>
      </c>
      <c r="D16" s="120"/>
      <c r="E16" s="21">
        <f>'Цена на порамнување во ЕУР'!D16*'Среден курс'!$D$5</f>
        <v>2166.4233910112357</v>
      </c>
      <c r="F16" s="23">
        <f>'Цена на порамнување во ЕУР'!E16*'Среден курс'!$D$5</f>
        <v>1882.5361664062502</v>
      </c>
      <c r="G16" s="23">
        <f>'Цена на порамнување во ЕУР'!F16*'Среден курс'!$D$5</f>
        <v>1769.4125999999999</v>
      </c>
      <c r="H16" s="23">
        <f>'Цена на порамнување во ЕУР'!G16*'Среден курс'!$D$5</f>
        <v>0</v>
      </c>
      <c r="I16" s="23">
        <f>'Цена на порамнување во ЕУР'!H16*'Среден курс'!$D$5</f>
        <v>0</v>
      </c>
      <c r="J16" s="23">
        <f>'Цена на порамнување во ЕУР'!I16*'Среден курс'!$D$5</f>
        <v>0</v>
      </c>
      <c r="K16" s="23">
        <f>'Цена на порамнување во ЕУР'!J16*'Среден курс'!$D$5</f>
        <v>1706.8028120689653</v>
      </c>
      <c r="L16" s="23">
        <f>'Цена на порамнување во ЕУР'!K16*'Среден курс'!$D$5</f>
        <v>0</v>
      </c>
      <c r="M16" s="23">
        <f>'Цена на порамнување во ЕУР'!L16*'Среден курс'!$D$5</f>
        <v>0</v>
      </c>
      <c r="N16" s="23">
        <f>'Цена на порамнување во ЕУР'!M16*'Среден курс'!$D$5</f>
        <v>2084.9970021660652</v>
      </c>
      <c r="O16" s="23">
        <f>'Цена на порамнување во ЕУР'!N16*'Среден курс'!$D$5</f>
        <v>1623.7602510565878</v>
      </c>
      <c r="P16" s="23">
        <f>'Цена на порамнување во ЕУР'!O16*'Среден курс'!$D$5</f>
        <v>1559.0222355840651</v>
      </c>
      <c r="Q16" s="23">
        <f>'Цена на порамнување во ЕУР'!P16*'Среден курс'!$D$5</f>
        <v>1538.4577100261267</v>
      </c>
      <c r="R16" s="23">
        <f>'Цена на порамнување во ЕУР'!Q16*'Среден курс'!$D$5</f>
        <v>1513.0230180379749</v>
      </c>
      <c r="S16" s="23">
        <f>'Цена на порамнување во ЕУР'!R16*'Среден курс'!$D$5</f>
        <v>1445.4311166499879</v>
      </c>
      <c r="T16" s="23">
        <f>'Цена на порамнување во ЕУР'!S16*'Среден курс'!$D$5</f>
        <v>1486.7694266192439</v>
      </c>
      <c r="U16" s="23">
        <f>'Цена на порамнување во ЕУР'!T16*'Среден курс'!$D$5</f>
        <v>1470.6622056348563</v>
      </c>
      <c r="V16" s="23">
        <f>'Цена на порамнување во ЕУР'!U16*'Среден курс'!$D$5</f>
        <v>1769.6744091490546</v>
      </c>
      <c r="W16" s="23">
        <f>'Цена на порамнување во ЕУР'!V16*'Среден курс'!$D$5</f>
        <v>2130.8351303571426</v>
      </c>
      <c r="X16" s="23">
        <f>'Цена на порамнување во ЕУР'!W16*'Среден курс'!$D$5</f>
        <v>3114.8484920187798</v>
      </c>
      <c r="Y16" s="23">
        <f>'Цена на порамнување во ЕУР'!X16*'Среден курс'!$D$5</f>
        <v>3093.5712388763027</v>
      </c>
      <c r="Z16" s="23">
        <f>'Цена на порамнување во ЕУР'!Y16*'Среден курс'!$D$5</f>
        <v>2389.2140323811282</v>
      </c>
      <c r="AA16" s="23">
        <f>'Цена на порамнување во ЕУР'!Z16*'Среден курс'!$D$5</f>
        <v>2007.9444471668742</v>
      </c>
      <c r="AB16" s="22">
        <f>'Цена на порамнување во ЕУР'!AA16*'Среден курс'!$D$5</f>
        <v>1734.7366676072236</v>
      </c>
    </row>
    <row r="17" spans="2:28" ht="26.25" x14ac:dyDescent="0.25">
      <c r="B17" s="100"/>
      <c r="C17" s="121" t="s">
        <v>28</v>
      </c>
      <c r="D17" s="122"/>
      <c r="E17" s="20">
        <f>'Цена на порамнување во ЕУР'!D17*'Среден курс'!$D$5</f>
        <v>0</v>
      </c>
      <c r="F17" s="19">
        <f>'Цена на порамнување во ЕУР'!E17*'Среден курс'!$D$5</f>
        <v>0</v>
      </c>
      <c r="G17" s="19">
        <f>'Цена на порамнување во ЕУР'!F17*'Среден курс'!$D$5</f>
        <v>0</v>
      </c>
      <c r="H17" s="19">
        <f>'Цена на порамнување во ЕУР'!G17*'Среден курс'!$D$5</f>
        <v>0</v>
      </c>
      <c r="I17" s="19">
        <f>'Цена на порамнување во ЕУР'!H17*'Среден курс'!$D$5</f>
        <v>0</v>
      </c>
      <c r="J17" s="19">
        <f>'Цена на порамнување во ЕУР'!I17*'Среден курс'!$D$5</f>
        <v>0</v>
      </c>
      <c r="K17" s="19">
        <f>'Цена на порамнување во ЕУР'!J17*'Среден курс'!$D$5</f>
        <v>0</v>
      </c>
      <c r="L17" s="19">
        <f>'Цена на порамнување во ЕУР'!K17*'Среден курс'!$D$5</f>
        <v>766.86884999999984</v>
      </c>
      <c r="M17" s="19">
        <f>'Цена на порамнување во ЕУР'!L17*'Среден курс'!$D$5</f>
        <v>785.99430000000007</v>
      </c>
      <c r="N17" s="19">
        <f>'Цена на порамнување во ЕУР'!M17*'Среден курс'!$D$5</f>
        <v>0</v>
      </c>
      <c r="O17" s="19">
        <f>'Цена на порамнување во ЕУР'!N17*'Среден курс'!$D$5</f>
        <v>0</v>
      </c>
      <c r="P17" s="19">
        <f>'Цена на порамнување во ЕУР'!O17*'Среден курс'!$D$5</f>
        <v>0</v>
      </c>
      <c r="Q17" s="19">
        <f>'Цена на порамнување во ЕУР'!P17*'Среден курс'!$D$5</f>
        <v>0</v>
      </c>
      <c r="R17" s="19">
        <f>'Цена на порамнување во ЕУР'!Q17*'Среден курс'!$D$5</f>
        <v>0</v>
      </c>
      <c r="S17" s="19">
        <f>'Цена на порамнување во ЕУР'!R17*'Среден курс'!$D$5</f>
        <v>0</v>
      </c>
      <c r="T17" s="19">
        <f>'Цена на порамнување во ЕУР'!S17*'Среден курс'!$D$5</f>
        <v>0</v>
      </c>
      <c r="U17" s="19">
        <f>'Цена на порамнување во ЕУР'!T17*'Среден курс'!$D$5</f>
        <v>0</v>
      </c>
      <c r="V17" s="19">
        <f>'Цена на порамнување во ЕУР'!U17*'Среден курс'!$D$5</f>
        <v>0</v>
      </c>
      <c r="W17" s="19">
        <f>'Цена на порамнување во ЕУР'!V17*'Среден курс'!$D$5</f>
        <v>0</v>
      </c>
      <c r="X17" s="19">
        <f>'Цена на порамнување во ЕУР'!W17*'Среден курс'!$D$5</f>
        <v>0</v>
      </c>
      <c r="Y17" s="19">
        <f>'Цена на порамнување во ЕУР'!X17*'Среден курс'!$D$5</f>
        <v>0</v>
      </c>
      <c r="Z17" s="19">
        <f>'Цена на порамнување во ЕУР'!Y17*'Среден курс'!$D$5</f>
        <v>0</v>
      </c>
      <c r="AA17" s="19">
        <f>'Цена на порамнување во ЕУР'!Z17*'Среден курс'!$D$5</f>
        <v>0</v>
      </c>
      <c r="AB17" s="18">
        <f>'Цена на порамнување во ЕУР'!AA17*'Среден курс'!$D$5</f>
        <v>0</v>
      </c>
    </row>
    <row r="18" spans="2:28" ht="26.25" x14ac:dyDescent="0.25">
      <c r="B18" s="100"/>
      <c r="C18" s="121" t="s">
        <v>29</v>
      </c>
      <c r="D18" s="122"/>
      <c r="E18" s="20">
        <f>'Цена на порамнување во ЕУР'!D18*'Среден курс'!$D$5</f>
        <v>0</v>
      </c>
      <c r="F18" s="19">
        <f>'Цена на порамнување во ЕУР'!E18*'Среден курс'!$D$5</f>
        <v>0</v>
      </c>
      <c r="G18" s="19">
        <f>'Цена на порамнување во ЕУР'!F18*'Среден курс'!$D$5</f>
        <v>0</v>
      </c>
      <c r="H18" s="19">
        <f>'Цена на порамнување во ЕУР'!G18*'Среден курс'!$D$5</f>
        <v>645.94665000000009</v>
      </c>
      <c r="I18" s="19">
        <f>'Цена на порамнување во ЕУР'!H18*'Среден курс'!$D$5</f>
        <v>630.52290000000005</v>
      </c>
      <c r="J18" s="19">
        <f>'Цена на порамнување во ЕУР'!I18*'Среден курс'!$D$5</f>
        <v>631.13985000000002</v>
      </c>
      <c r="K18" s="19">
        <f>'Цена на порамнување во ЕУР'!J18*'Среден курс'!$D$5</f>
        <v>0</v>
      </c>
      <c r="L18" s="19">
        <f>'Цена на порамнување во ЕУР'!K18*'Среден курс'!$D$5</f>
        <v>0</v>
      </c>
      <c r="M18" s="19">
        <f>'Цена на порамнување во ЕУР'!L18*'Среден курс'!$D$5</f>
        <v>0</v>
      </c>
      <c r="N18" s="19">
        <f>'Цена на порамнување во ЕУР'!M18*'Среден курс'!$D$5</f>
        <v>0</v>
      </c>
      <c r="O18" s="19">
        <f>'Цена на порамнување во ЕУР'!N18*'Среден курс'!$D$5</f>
        <v>0</v>
      </c>
      <c r="P18" s="19">
        <f>'Цена на порамнување во ЕУР'!O18*'Среден курс'!$D$5</f>
        <v>0</v>
      </c>
      <c r="Q18" s="19">
        <f>'Цена на порамнување во ЕУР'!P18*'Среден курс'!$D$5</f>
        <v>0</v>
      </c>
      <c r="R18" s="19">
        <f>'Цена на порамнување во ЕУР'!Q18*'Среден курс'!$D$5</f>
        <v>0</v>
      </c>
      <c r="S18" s="19">
        <f>'Цена на порамнување во ЕУР'!R18*'Среден курс'!$D$5</f>
        <v>0</v>
      </c>
      <c r="T18" s="19">
        <f>'Цена на порамнување во ЕУР'!S18*'Среден курс'!$D$5</f>
        <v>0</v>
      </c>
      <c r="U18" s="19">
        <f>'Цена на порамнување во ЕУР'!T18*'Среден курс'!$D$5</f>
        <v>0</v>
      </c>
      <c r="V18" s="19">
        <f>'Цена на порамнување во ЕУР'!U18*'Среден курс'!$D$5</f>
        <v>0</v>
      </c>
      <c r="W18" s="19">
        <f>'Цена на порамнување во ЕУР'!V18*'Среден курс'!$D$5</f>
        <v>0</v>
      </c>
      <c r="X18" s="19">
        <f>'Цена на порамнување во ЕУР'!W18*'Среден курс'!$D$5</f>
        <v>0</v>
      </c>
      <c r="Y18" s="19">
        <f>'Цена на порамнување во ЕУР'!X18*'Среден курс'!$D$5</f>
        <v>0</v>
      </c>
      <c r="Z18" s="19">
        <f>'Цена на порамнување во ЕУР'!Y18*'Среден курс'!$D$5</f>
        <v>0</v>
      </c>
      <c r="AA18" s="19">
        <f>'Цена на порамнување во ЕУР'!Z18*'Среден курс'!$D$5</f>
        <v>0</v>
      </c>
      <c r="AB18" s="18">
        <f>'Цена на порамнување во ЕУР'!AA18*'Среден курс'!$D$5</f>
        <v>0</v>
      </c>
    </row>
    <row r="19" spans="2:28" ht="27" thickBot="1" x14ac:dyDescent="0.3">
      <c r="B19" s="101"/>
      <c r="C19" s="123" t="s">
        <v>30</v>
      </c>
      <c r="D19" s="124"/>
      <c r="E19" s="17">
        <f>'Цена на порамнување во ЕУР'!D19*'Среден курс'!$D$5</f>
        <v>0</v>
      </c>
      <c r="F19" s="16">
        <f>'Цена на порамнување во ЕУР'!E19*'Среден курс'!$D$5</f>
        <v>0</v>
      </c>
      <c r="G19" s="16">
        <f>'Цена на порамнување во ЕУР'!F19*'Среден курс'!$D$5</f>
        <v>0</v>
      </c>
      <c r="H19" s="16">
        <f>'Цена на порамнување во ЕУР'!G19*'Среден курс'!$D$5</f>
        <v>1937.83995</v>
      </c>
      <c r="I19" s="16">
        <f>'Цена на порамнување во ЕУР'!H19*'Среден курс'!$D$5</f>
        <v>1891.5687</v>
      </c>
      <c r="J19" s="16">
        <f>'Цена на порамнување во ЕУР'!I19*'Среден курс'!$D$5</f>
        <v>1893.4195500000001</v>
      </c>
      <c r="K19" s="16">
        <f>'Цена на порамнување во ЕУР'!J19*'Среден курс'!$D$5</f>
        <v>0</v>
      </c>
      <c r="L19" s="16">
        <f>'Цена на порамнување во ЕУР'!K19*'Среден курс'!$D$5</f>
        <v>0</v>
      </c>
      <c r="M19" s="16">
        <f>'Цена на порамнување во ЕУР'!L19*'Среден курс'!$D$5</f>
        <v>0</v>
      </c>
      <c r="N19" s="16">
        <f>'Цена на порамнување во ЕУР'!M19*'Среден курс'!$D$5</f>
        <v>0</v>
      </c>
      <c r="O19" s="16">
        <f>'Цена на порамнување во ЕУР'!N19*'Среден курс'!$D$5</f>
        <v>0</v>
      </c>
      <c r="P19" s="16">
        <f>'Цена на порамнување во ЕУР'!O19*'Среден курс'!$D$5</f>
        <v>0</v>
      </c>
      <c r="Q19" s="16">
        <f>'Цена на порамнување во ЕУР'!P19*'Среден курс'!$D$5</f>
        <v>0</v>
      </c>
      <c r="R19" s="16">
        <f>'Цена на порамнување во ЕУР'!Q19*'Среден курс'!$D$5</f>
        <v>0</v>
      </c>
      <c r="S19" s="16">
        <f>'Цена на порамнување во ЕУР'!R19*'Среден курс'!$D$5</f>
        <v>0</v>
      </c>
      <c r="T19" s="16">
        <f>'Цена на порамнување во ЕУР'!S19*'Среден курс'!$D$5</f>
        <v>0</v>
      </c>
      <c r="U19" s="16">
        <f>'Цена на порамнување во ЕУР'!T19*'Среден курс'!$D$5</f>
        <v>0</v>
      </c>
      <c r="V19" s="16">
        <f>'Цена на порамнување во ЕУР'!U19*'Среден курс'!$D$5</f>
        <v>0</v>
      </c>
      <c r="W19" s="16">
        <f>'Цена на порамнување во ЕУР'!V19*'Среден курс'!$D$5</f>
        <v>0</v>
      </c>
      <c r="X19" s="16">
        <f>'Цена на порамнување во ЕУР'!W19*'Среден курс'!$D$5</f>
        <v>0</v>
      </c>
      <c r="Y19" s="16">
        <f>'Цена на порамнување во ЕУР'!X19*'Среден курс'!$D$5</f>
        <v>0</v>
      </c>
      <c r="Z19" s="16">
        <f>'Цена на порамнување во ЕУР'!Y19*'Среден курс'!$D$5</f>
        <v>0</v>
      </c>
      <c r="AA19" s="16">
        <f>'Цена на порамнување во ЕУР'!Z19*'Среден курс'!$D$5</f>
        <v>0</v>
      </c>
      <c r="AB19" s="15">
        <f>'Цена на порамнување во ЕУР'!AA19*'Среден курс'!$D$5</f>
        <v>0</v>
      </c>
    </row>
    <row r="20" spans="2:28" ht="26.25" x14ac:dyDescent="0.25">
      <c r="B20" s="99">
        <v>43926</v>
      </c>
      <c r="C20" s="119" t="s">
        <v>27</v>
      </c>
      <c r="D20" s="120"/>
      <c r="E20" s="5">
        <f>'Цена на порамнување во ЕУР'!D20*'Среден курс'!$D$6</f>
        <v>1240.3779750000001</v>
      </c>
      <c r="F20" s="7">
        <f>'Цена на порамнување во ЕУР'!E20*'Среден курс'!$D$6</f>
        <v>743.25508875000003</v>
      </c>
      <c r="G20" s="7">
        <f>'Цена на порамнување во ЕУР'!F20*'Среден курс'!$D$6</f>
        <v>0</v>
      </c>
      <c r="H20" s="7">
        <f>'Цена на порамнување во ЕУР'!G20*'Среден курс'!$D$6</f>
        <v>0</v>
      </c>
      <c r="I20" s="7">
        <f>'Цена на порамнување во ЕУР'!H20*'Среден курс'!$D$6</f>
        <v>0</v>
      </c>
      <c r="J20" s="7">
        <f>'Цена на порамнување во ЕУР'!I20*'Среден курс'!$D$6</f>
        <v>0</v>
      </c>
      <c r="K20" s="7">
        <f>'Цена на порамнување во ЕУР'!J20*'Среден курс'!$D$6</f>
        <v>148.68495000000001</v>
      </c>
      <c r="L20" s="7">
        <f>'Цена на порамнување во ЕУР'!K20*'Среден курс'!$D$6</f>
        <v>0</v>
      </c>
      <c r="M20" s="7">
        <f>'Цена на порамнување во ЕУР'!L20*'Среден курс'!$D$6</f>
        <v>1.8508499999999999</v>
      </c>
      <c r="N20" s="7">
        <f>'Цена на порамнување во ЕУР'!M20*'Среден курс'!$D$6</f>
        <v>517.85098545756568</v>
      </c>
      <c r="O20" s="7">
        <f>'Цена на порамнување во ЕУР'!N20*'Среден курс'!$D$6</f>
        <v>506.83637720980192</v>
      </c>
      <c r="P20" s="7">
        <f>'Цена на порамнување во ЕУР'!O20*'Среден курс'!$D$6</f>
        <v>507.02923217213106</v>
      </c>
      <c r="Q20" s="7">
        <f>'Цена на порамнување во ЕУР'!P20*'Среден курс'!$D$6</f>
        <v>507.02044709235304</v>
      </c>
      <c r="R20" s="7">
        <f>'Цена на порамнување во ЕУР'!Q20*'Среден курс'!$D$6</f>
        <v>508.88796535106849</v>
      </c>
      <c r="S20" s="7">
        <f>'Цена на порамнување во ЕУР'!R20*'Среден курс'!$D$6</f>
        <v>508.50750789473682</v>
      </c>
      <c r="T20" s="7">
        <f>'Цена на порамнување во ЕУР'!S20*'Среден курс'!$D$6</f>
        <v>508.88796535106849</v>
      </c>
      <c r="U20" s="7">
        <f>'Цена на порамнување во ЕУР'!T20*'Среден курс'!$D$6</f>
        <v>508.92951094888241</v>
      </c>
      <c r="V20" s="7">
        <f>'Цена на порамнување во ЕУР'!U20*'Среден курс'!$D$6</f>
        <v>508.94196454183276</v>
      </c>
      <c r="W20" s="7">
        <f>'Цена на порамнување во ЕУР'!V20*'Среден курс'!$D$6</f>
        <v>1018.26446021611</v>
      </c>
      <c r="X20" s="7">
        <f>'Цена на порамнување во ЕУР'!W20*'Среден курс'!$D$6</f>
        <v>2405.0141608695653</v>
      </c>
      <c r="Y20" s="7">
        <f>'Цена на порамнување во ЕУР'!X20*'Среден курс'!$D$6</f>
        <v>2814.6218699999999</v>
      </c>
      <c r="Z20" s="7">
        <f>'Цена на порамнување во ЕУР'!Y20*'Среден курс'!$D$6</f>
        <v>1687.1042117647057</v>
      </c>
      <c r="AA20" s="7">
        <f>'Цена на порамнување во ЕУР'!Z20*'Среден курс'!$D$6</f>
        <v>1323.2064226415096</v>
      </c>
      <c r="AB20" s="6">
        <f>'Цена на порамнување во ЕУР'!AA20*'Среден курс'!$D$6</f>
        <v>1004.57283</v>
      </c>
    </row>
    <row r="21" spans="2:28" ht="26.25" x14ac:dyDescent="0.25">
      <c r="B21" s="100"/>
      <c r="C21" s="121" t="s">
        <v>28</v>
      </c>
      <c r="D21" s="122"/>
      <c r="E21" s="4">
        <f>'Цена на порамнување во ЕУР'!D21*'Среден курс'!$D$6</f>
        <v>0</v>
      </c>
      <c r="F21" s="3">
        <f>'Цена на порамнување во ЕУР'!E21*'Среден курс'!$D$6</f>
        <v>0</v>
      </c>
      <c r="G21" s="3">
        <f>'Цена на порамнување во ЕУР'!F21*'Среден курс'!$D$6</f>
        <v>0</v>
      </c>
      <c r="H21" s="3">
        <f>'Цена на порамнување во ЕУР'!G21*'Среден курс'!$D$6</f>
        <v>789.99383793103459</v>
      </c>
      <c r="I21" s="3">
        <f>'Цена на порамнување во ЕУР'!H21*'Среден курс'!$D$6</f>
        <v>790.00447500000007</v>
      </c>
      <c r="J21" s="3">
        <f>'Цена на порамнување во ЕУР'!I21*'Среден курс'!$D$6</f>
        <v>790.00447499999996</v>
      </c>
      <c r="K21" s="3">
        <f>'Цена на порамнување во ЕУР'!J21*'Среден курс'!$D$6</f>
        <v>0</v>
      </c>
      <c r="L21" s="3">
        <f>'Цена на порамнување во ЕУР'!K21*'Среден курс'!$D$6</f>
        <v>563.27535</v>
      </c>
      <c r="M21" s="3">
        <f>'Цена на порамнување во ЕУР'!L21*'Среден курс'!$D$6</f>
        <v>0</v>
      </c>
      <c r="N21" s="3">
        <f>'Цена на порамнување во ЕУР'!M21*'Среден курс'!$D$6</f>
        <v>0</v>
      </c>
      <c r="O21" s="3">
        <f>'Цена на порамнување во ЕУР'!N21*'Среден курс'!$D$6</f>
        <v>0</v>
      </c>
      <c r="P21" s="3">
        <f>'Цена на порамнување во ЕУР'!O21*'Среден курс'!$D$6</f>
        <v>0</v>
      </c>
      <c r="Q21" s="3">
        <f>'Цена на порамнување во ЕУР'!P21*'Среден курс'!$D$6</f>
        <v>0</v>
      </c>
      <c r="R21" s="3">
        <f>'Цена на порамнување во ЕУР'!Q21*'Среден курс'!$D$6</f>
        <v>0</v>
      </c>
      <c r="S21" s="3">
        <f>'Цена на порамнување во ЕУР'!R21*'Среден курс'!$D$6</f>
        <v>0</v>
      </c>
      <c r="T21" s="3">
        <f>'Цена на порамнување во ЕУР'!S21*'Среден курс'!$D$6</f>
        <v>0</v>
      </c>
      <c r="U21" s="3">
        <f>'Цена на порамнување во ЕУР'!T21*'Среден курс'!$D$6</f>
        <v>0</v>
      </c>
      <c r="V21" s="3">
        <f>'Цена на порамнување во ЕУР'!U21*'Среден курс'!$D$6</f>
        <v>0</v>
      </c>
      <c r="W21" s="3">
        <f>'Цена на порамнување во ЕУР'!V21*'Среден курс'!$D$6</f>
        <v>0</v>
      </c>
      <c r="X21" s="3">
        <f>'Цена на порамнување во ЕУР'!W21*'Среден курс'!$D$6</f>
        <v>0</v>
      </c>
      <c r="Y21" s="3">
        <f>'Цена на порамнување во ЕУР'!X21*'Среден курс'!$D$6</f>
        <v>0</v>
      </c>
      <c r="Z21" s="3">
        <f>'Цена на порамнување во ЕУР'!Y21*'Среден курс'!$D$6</f>
        <v>0</v>
      </c>
      <c r="AA21" s="3">
        <f>'Цена на порамнување во ЕУР'!Z21*'Среден курс'!$D$6</f>
        <v>0</v>
      </c>
      <c r="AB21" s="2">
        <f>'Цена на порамнување во ЕУР'!AA21*'Среден курс'!$D$6</f>
        <v>0</v>
      </c>
    </row>
    <row r="22" spans="2:28" ht="26.25" x14ac:dyDescent="0.25">
      <c r="B22" s="100"/>
      <c r="C22" s="121" t="s">
        <v>29</v>
      </c>
      <c r="D22" s="122"/>
      <c r="E22" s="4">
        <f>'Цена на порамнување во ЕУР'!D22*'Среден курс'!$D$6</f>
        <v>0</v>
      </c>
      <c r="F22" s="3">
        <f>'Цена на порамнување во ЕУР'!E22*'Среден курс'!$D$6</f>
        <v>0</v>
      </c>
      <c r="G22" s="3">
        <f>'Цена на порамнување во ЕУР'!F22*'Среден курс'!$D$6</f>
        <v>196.80705</v>
      </c>
      <c r="H22" s="3">
        <f>'Цена на порамнување во ЕУР'!G22*'Среден курс'!$D$6</f>
        <v>0</v>
      </c>
      <c r="I22" s="3">
        <f>'Цена на порамнување во ЕУР'!H22*'Среден курс'!$D$6</f>
        <v>0</v>
      </c>
      <c r="J22" s="3">
        <f>'Цена на порамнување во ЕУР'!I22*'Среден курс'!$D$6</f>
        <v>0</v>
      </c>
      <c r="K22" s="3">
        <f>'Цена на порамнување во ЕУР'!J22*'Среден курс'!$D$6</f>
        <v>0</v>
      </c>
      <c r="L22" s="3">
        <f>'Цена на порамнување во ЕУР'!K22*'Среден курс'!$D$6</f>
        <v>0</v>
      </c>
      <c r="M22" s="3">
        <f>'Цена на порамнување во ЕУР'!L22*'Среден курс'!$D$6</f>
        <v>0</v>
      </c>
      <c r="N22" s="3">
        <f>'Цена на порамнување во ЕУР'!M22*'Среден курс'!$D$6</f>
        <v>0</v>
      </c>
      <c r="O22" s="3">
        <f>'Цена на порамнување во ЕУР'!N22*'Среден курс'!$D$6</f>
        <v>0</v>
      </c>
      <c r="P22" s="3">
        <f>'Цена на порамнување во ЕУР'!O22*'Среден курс'!$D$6</f>
        <v>0</v>
      </c>
      <c r="Q22" s="3">
        <f>'Цена на порамнување во ЕУР'!P22*'Среден курс'!$D$6</f>
        <v>0</v>
      </c>
      <c r="R22" s="3">
        <f>'Цена на порамнување во ЕУР'!Q22*'Среден курс'!$D$6</f>
        <v>0</v>
      </c>
      <c r="S22" s="3">
        <f>'Цена на порамнување во ЕУР'!R22*'Среден курс'!$D$6</f>
        <v>0</v>
      </c>
      <c r="T22" s="3">
        <f>'Цена на порамнување во ЕУР'!S22*'Среден курс'!$D$6</f>
        <v>0</v>
      </c>
      <c r="U22" s="3">
        <f>'Цена на порамнување во ЕУР'!T22*'Среден курс'!$D$6</f>
        <v>0</v>
      </c>
      <c r="V22" s="3">
        <f>'Цена на порамнување во ЕУР'!U22*'Среден курс'!$D$6</f>
        <v>0</v>
      </c>
      <c r="W22" s="3">
        <f>'Цена на порамнување во ЕУР'!V22*'Среден курс'!$D$6</f>
        <v>0</v>
      </c>
      <c r="X22" s="3">
        <f>'Цена на порамнување во ЕУР'!W22*'Среден курс'!$D$6</f>
        <v>0</v>
      </c>
      <c r="Y22" s="3">
        <f>'Цена на порамнување во ЕУР'!X22*'Среден курс'!$D$6</f>
        <v>0</v>
      </c>
      <c r="Z22" s="3">
        <f>'Цена на порамнување во ЕУР'!Y22*'Среден курс'!$D$6</f>
        <v>0</v>
      </c>
      <c r="AA22" s="3">
        <f>'Цена на порамнување во ЕУР'!Z22*'Среден курс'!$D$6</f>
        <v>0</v>
      </c>
      <c r="AB22" s="2">
        <f>'Цена на порамнување во ЕУР'!AA22*'Среден курс'!$D$6</f>
        <v>0</v>
      </c>
    </row>
    <row r="23" spans="2:28" ht="27" thickBot="1" x14ac:dyDescent="0.3">
      <c r="B23" s="101"/>
      <c r="C23" s="123" t="s">
        <v>30</v>
      </c>
      <c r="D23" s="124"/>
      <c r="E23" s="4">
        <f>'Цена на порамнување во ЕУР'!D23*'Среден курс'!$D$6</f>
        <v>0</v>
      </c>
      <c r="F23" s="3">
        <f>'Цена на порамнување во ЕУР'!E23*'Среден курс'!$D$6</f>
        <v>0</v>
      </c>
      <c r="G23" s="3">
        <f>'Цена на порамнување во ЕУР'!F23*'Среден курс'!$D$6</f>
        <v>589.80420000000004</v>
      </c>
      <c r="H23" s="3">
        <f>'Цена на порамнување во ЕУР'!G23*'Среден курс'!$D$6</f>
        <v>0</v>
      </c>
      <c r="I23" s="3">
        <f>'Цена на порамнување во ЕУР'!H23*'Среден курс'!$D$6</f>
        <v>0</v>
      </c>
      <c r="J23" s="3">
        <f>'Цена на порамнување во ЕУР'!I23*'Среден курс'!$D$6</f>
        <v>0</v>
      </c>
      <c r="K23" s="3">
        <f>'Цена на порамнување во ЕУР'!J23*'Среден курс'!$D$6</f>
        <v>0</v>
      </c>
      <c r="L23" s="3">
        <f>'Цена на порамнување во ЕУР'!K23*'Среден курс'!$D$6</f>
        <v>0</v>
      </c>
      <c r="M23" s="3">
        <f>'Цена на порамнување во ЕУР'!L23*'Среден курс'!$D$6</f>
        <v>0</v>
      </c>
      <c r="N23" s="3">
        <f>'Цена на порамнување во ЕУР'!M23*'Среден курс'!$D$6</f>
        <v>0</v>
      </c>
      <c r="O23" s="3">
        <f>'Цена на порамнување во ЕУР'!N23*'Среден курс'!$D$6</f>
        <v>0</v>
      </c>
      <c r="P23" s="3">
        <f>'Цена на порамнување во ЕУР'!O23*'Среден курс'!$D$6</f>
        <v>0</v>
      </c>
      <c r="Q23" s="3">
        <f>'Цена на порамнување во ЕУР'!P23*'Среден курс'!$D$6</f>
        <v>0</v>
      </c>
      <c r="R23" s="3">
        <f>'Цена на порамнување во ЕУР'!Q23*'Среден курс'!$D$6</f>
        <v>0</v>
      </c>
      <c r="S23" s="3">
        <f>'Цена на порамнување во ЕУР'!R23*'Среден курс'!$D$6</f>
        <v>0</v>
      </c>
      <c r="T23" s="3">
        <f>'Цена на порамнување во ЕУР'!S23*'Среден курс'!$D$6</f>
        <v>0</v>
      </c>
      <c r="U23" s="3">
        <f>'Цена на порамнување во ЕУР'!T23*'Среден курс'!$D$6</f>
        <v>0</v>
      </c>
      <c r="V23" s="3">
        <f>'Цена на порамнување во ЕУР'!U23*'Среден курс'!$D$6</f>
        <v>0</v>
      </c>
      <c r="W23" s="3">
        <f>'Цена на порамнување во ЕУР'!V23*'Среден курс'!$D$6</f>
        <v>0</v>
      </c>
      <c r="X23" s="3">
        <f>'Цена на порамнување во ЕУР'!W23*'Среден курс'!$D$6</f>
        <v>0</v>
      </c>
      <c r="Y23" s="3">
        <f>'Цена на порамнување во ЕУР'!X23*'Среден курс'!$D$6</f>
        <v>0</v>
      </c>
      <c r="Z23" s="3">
        <f>'Цена на порамнување во ЕУР'!Y23*'Среден курс'!$D$6</f>
        <v>0</v>
      </c>
      <c r="AA23" s="3">
        <f>'Цена на порамнување во ЕУР'!Z23*'Среден курс'!$D$6</f>
        <v>0</v>
      </c>
      <c r="AB23" s="2">
        <f>'Цена на порамнување во ЕУР'!AA23*'Среден курс'!$D$6</f>
        <v>0</v>
      </c>
    </row>
    <row r="24" spans="2:28" ht="26.25" x14ac:dyDescent="0.25">
      <c r="B24" s="99">
        <v>43927</v>
      </c>
      <c r="C24" s="119" t="s">
        <v>27</v>
      </c>
      <c r="D24" s="120"/>
      <c r="E24" s="21">
        <f>'Цена на порамнување во ЕУР'!D24*'Среден курс'!$D$7</f>
        <v>556.48889999999983</v>
      </c>
      <c r="F24" s="23">
        <f>'Цена на порамнување во ЕУР'!E24*'Среден курс'!$D$7</f>
        <v>240.6105</v>
      </c>
      <c r="G24" s="23">
        <f>'Цена на порамнување во ЕУР'!F24*'Среден курс'!$D$7</f>
        <v>309.70889999999997</v>
      </c>
      <c r="H24" s="23">
        <f>'Цена на порамнување во ЕУР'!G24*'Среден курс'!$D$7</f>
        <v>280.71224999999998</v>
      </c>
      <c r="I24" s="23">
        <f>'Цена на порамнување во ЕУР'!H24*'Среден курс'!$D$7</f>
        <v>336.85469999999998</v>
      </c>
      <c r="J24" s="23">
        <f>'Цена на порамнување во ЕУР'!I24*'Среден курс'!$D$7</f>
        <v>802.03499999999997</v>
      </c>
      <c r="K24" s="23">
        <f>'Цена на порамнување во ЕУР'!J24*'Среден курс'!$D$7</f>
        <v>1764.4770000000001</v>
      </c>
      <c r="L24" s="23">
        <f>'Цена на порамнување во ЕУР'!K24*'Среден курс'!$D$7</f>
        <v>2181.3589285714284</v>
      </c>
      <c r="M24" s="23">
        <f>'Цена на порамнување во ЕУР'!L24*'Среден курс'!$D$7</f>
        <v>2428.1538873853215</v>
      </c>
      <c r="N24" s="23">
        <f>'Цена на порамнување во ЕУР'!M24*'Среден курс'!$D$7</f>
        <v>2067.5367231279201</v>
      </c>
      <c r="O24" s="23">
        <f>'Цена на порамнување во ЕУР'!N24*'Среден курс'!$D$7</f>
        <v>1821.5694686788154</v>
      </c>
      <c r="P24" s="23">
        <f>'Цена на порамнување во ЕУР'!O24*'Среден курс'!$D$7</f>
        <v>1973.5241401803607</v>
      </c>
      <c r="Q24" s="23">
        <f>'Цена на порамнување во ЕУР'!P24*'Среден курс'!$D$7</f>
        <v>1410.529165545398</v>
      </c>
      <c r="R24" s="23">
        <f>'Цена на порамнување во ЕУР'!Q24*'Среден курс'!$D$7</f>
        <v>834.83081445497635</v>
      </c>
      <c r="S24" s="23">
        <f>'Цена на порамнување во ЕУР'!R24*'Среден курс'!$D$7</f>
        <v>735.47596569660709</v>
      </c>
      <c r="T24" s="23">
        <f>'Цена на порамнување во ЕУР'!S24*'Среден курс'!$D$7</f>
        <v>845.99915627842347</v>
      </c>
      <c r="U24" s="23">
        <f>'Цена на порамнување во ЕУР'!T24*'Среден курс'!$D$7</f>
        <v>1612.0903499999999</v>
      </c>
      <c r="V24" s="23">
        <f>'Цена на порамнување во ЕУР'!U24*'Среден курс'!$D$7</f>
        <v>2104.4098350964978</v>
      </c>
      <c r="W24" s="23">
        <f>'Цена на порамнување во ЕУР'!V24*'Среден курс'!$D$7</f>
        <v>2578.5905040930634</v>
      </c>
      <c r="X24" s="23">
        <f>'Цена на порамнување во ЕУР'!W24*'Среден курс'!$D$7</f>
        <v>3764.1565476562496</v>
      </c>
      <c r="Y24" s="23">
        <f>'Цена на порамнување во ЕУР'!X24*'Среден курс'!$D$7</f>
        <v>3641.8558500000004</v>
      </c>
      <c r="Z24" s="23">
        <f>'Цена на порамнување во ЕУР'!Y24*'Среден курс'!$D$7</f>
        <v>2831.1835500000002</v>
      </c>
      <c r="AA24" s="23">
        <f>'Цена на порамнување во ЕУР'!Z24*'Среден курс'!$D$7</f>
        <v>2530.7336232774337</v>
      </c>
      <c r="AB24" s="22">
        <f>'Цена на порамнување во ЕУР'!AA24*'Среден курс'!$D$7</f>
        <v>2152.8287882107184</v>
      </c>
    </row>
    <row r="25" spans="2:28" ht="26.25" x14ac:dyDescent="0.25">
      <c r="B25" s="100"/>
      <c r="C25" s="121" t="s">
        <v>28</v>
      </c>
      <c r="D25" s="122"/>
      <c r="E25" s="20">
        <f>'Цена на порамнување во ЕУР'!D25*'Среден курс'!$D$7</f>
        <v>0</v>
      </c>
      <c r="F25" s="19">
        <f>'Цена на порамнување во ЕУР'!E25*'Среден курс'!$D$7</f>
        <v>0</v>
      </c>
      <c r="G25" s="19">
        <f>'Цена на порамнување во ЕУР'!F25*'Среден курс'!$D$7</f>
        <v>0</v>
      </c>
      <c r="H25" s="19">
        <f>'Цена на порамнување во ЕУР'!G25*'Среден курс'!$D$7</f>
        <v>0</v>
      </c>
      <c r="I25" s="19">
        <f>'Цена на порамнување во ЕУР'!H25*'Среден курс'!$D$7</f>
        <v>0</v>
      </c>
      <c r="J25" s="19">
        <f>'Цена на порамнување во ЕУР'!I25*'Среден курс'!$D$7</f>
        <v>0</v>
      </c>
      <c r="K25" s="19">
        <f>'Цена на порамнување во ЕУР'!J25*'Среден курс'!$D$7</f>
        <v>0</v>
      </c>
      <c r="L25" s="19">
        <f>'Цена на порамнување во ЕУР'!K25*'Среден курс'!$D$7</f>
        <v>0</v>
      </c>
      <c r="M25" s="19">
        <f>'Цена на порамнување во ЕУР'!L25*'Среден курс'!$D$7</f>
        <v>0</v>
      </c>
      <c r="N25" s="19">
        <f>'Цена на порамнување во ЕУР'!M25*'Среден курс'!$D$7</f>
        <v>0</v>
      </c>
      <c r="O25" s="19">
        <f>'Цена на порамнување во ЕУР'!N25*'Среден курс'!$D$7</f>
        <v>0</v>
      </c>
      <c r="P25" s="19">
        <f>'Цена на порамнување во ЕУР'!O25*'Среден курс'!$D$7</f>
        <v>0</v>
      </c>
      <c r="Q25" s="19">
        <f>'Цена на порамнување во ЕУР'!P25*'Среден курс'!$D$7</f>
        <v>0</v>
      </c>
      <c r="R25" s="19">
        <f>'Цена на порамнување во ЕУР'!Q25*'Среден курс'!$D$7</f>
        <v>0</v>
      </c>
      <c r="S25" s="19">
        <f>'Цена на порамнување во ЕУР'!R25*'Среден курс'!$D$7</f>
        <v>0</v>
      </c>
      <c r="T25" s="19">
        <f>'Цена на порамнување во ЕУР'!S25*'Среден курс'!$D$7</f>
        <v>0</v>
      </c>
      <c r="U25" s="19">
        <f>'Цена на порамнување во ЕУР'!T25*'Среден курс'!$D$7</f>
        <v>0</v>
      </c>
      <c r="V25" s="19">
        <f>'Цена на порамнување во ЕУР'!U25*'Среден курс'!$D$7</f>
        <v>0</v>
      </c>
      <c r="W25" s="19">
        <f>'Цена на порамнување во ЕУР'!V25*'Среден курс'!$D$7</f>
        <v>0</v>
      </c>
      <c r="X25" s="19">
        <f>'Цена на порамнување во ЕУР'!W25*'Среден курс'!$D$7</f>
        <v>0</v>
      </c>
      <c r="Y25" s="19">
        <f>'Цена на порамнување во ЕУР'!X25*'Среден курс'!$D$7</f>
        <v>0</v>
      </c>
      <c r="Z25" s="19">
        <f>'Цена на порамнување во ЕУР'!Y25*'Среден курс'!$D$7</f>
        <v>0</v>
      </c>
      <c r="AA25" s="19">
        <f>'Цена на порамнување во ЕУР'!Z25*'Среден курс'!$D$7</f>
        <v>0</v>
      </c>
      <c r="AB25" s="18">
        <f>'Цена на порамнување во ЕУР'!AA25*'Среден курс'!$D$7</f>
        <v>0</v>
      </c>
    </row>
    <row r="26" spans="2:28" ht="26.25" x14ac:dyDescent="0.25">
      <c r="B26" s="100"/>
      <c r="C26" s="121" t="s">
        <v>29</v>
      </c>
      <c r="D26" s="122"/>
      <c r="E26" s="20">
        <f>'Цена на порамнување во ЕУР'!D26*'Среден курс'!$D$7</f>
        <v>0</v>
      </c>
      <c r="F26" s="19">
        <f>'Цена на порамнување во ЕУР'!E26*'Среден курс'!$D$7</f>
        <v>0</v>
      </c>
      <c r="G26" s="19">
        <f>'Цена на порамнување во ЕУР'!F26*'Среден курс'!$D$7</f>
        <v>0</v>
      </c>
      <c r="H26" s="19">
        <f>'Цена на порамнување во ЕУР'!G26*'Среден курс'!$D$7</f>
        <v>0</v>
      </c>
      <c r="I26" s="19">
        <f>'Цена на порамнување во ЕУР'!H26*'Среден курс'!$D$7</f>
        <v>0</v>
      </c>
      <c r="J26" s="19">
        <f>'Цена на порамнување во ЕУР'!I26*'Среден курс'!$D$7</f>
        <v>0</v>
      </c>
      <c r="K26" s="19">
        <f>'Цена на порамнување во ЕУР'!J26*'Среден курс'!$D$7</f>
        <v>0</v>
      </c>
      <c r="L26" s="19">
        <f>'Цена на порамнување во ЕУР'!K26*'Среден курс'!$D$7</f>
        <v>0</v>
      </c>
      <c r="M26" s="19">
        <f>'Цена на порамнување во ЕУР'!L26*'Среден курс'!$D$7</f>
        <v>0</v>
      </c>
      <c r="N26" s="19">
        <f>'Цена на порамнување во ЕУР'!M26*'Среден курс'!$D$7</f>
        <v>0</v>
      </c>
      <c r="O26" s="19">
        <f>'Цена на порамнување во ЕУР'!N26*'Среден курс'!$D$7</f>
        <v>0</v>
      </c>
      <c r="P26" s="19">
        <f>'Цена на порамнување во ЕУР'!O26*'Среден курс'!$D$7</f>
        <v>0</v>
      </c>
      <c r="Q26" s="19">
        <f>'Цена на порамнување во ЕУР'!P26*'Среден курс'!$D$7</f>
        <v>0</v>
      </c>
      <c r="R26" s="19">
        <f>'Цена на порамнување во ЕУР'!Q26*'Среден курс'!$D$7</f>
        <v>0</v>
      </c>
      <c r="S26" s="19">
        <f>'Цена на порамнување во ЕУР'!R26*'Среден курс'!$D$7</f>
        <v>0</v>
      </c>
      <c r="T26" s="19">
        <f>'Цена на порамнување во ЕУР'!S26*'Среден курс'!$D$7</f>
        <v>0</v>
      </c>
      <c r="U26" s="19">
        <f>'Цена на порамнување во ЕУР'!T26*'Среден курс'!$D$7</f>
        <v>0</v>
      </c>
      <c r="V26" s="19">
        <f>'Цена на порамнување во ЕУР'!U26*'Среден курс'!$D$7</f>
        <v>0</v>
      </c>
      <c r="W26" s="19">
        <f>'Цена на порамнување во ЕУР'!V26*'Среден курс'!$D$7</f>
        <v>0</v>
      </c>
      <c r="X26" s="19">
        <f>'Цена на порамнување во ЕУР'!W26*'Среден курс'!$D$7</f>
        <v>0</v>
      </c>
      <c r="Y26" s="19">
        <f>'Цена на порамнување во ЕУР'!X26*'Среден курс'!$D$7</f>
        <v>0</v>
      </c>
      <c r="Z26" s="19">
        <f>'Цена на порамнување во ЕУР'!Y26*'Среден курс'!$D$7</f>
        <v>0</v>
      </c>
      <c r="AA26" s="19">
        <f>'Цена на порамнување во ЕУР'!Z26*'Среден курс'!$D$7</f>
        <v>0</v>
      </c>
      <c r="AB26" s="18">
        <f>'Цена на порамнување во ЕУР'!AA26*'Среден курс'!$D$7</f>
        <v>0</v>
      </c>
    </row>
    <row r="27" spans="2:28" ht="27" thickBot="1" x14ac:dyDescent="0.3">
      <c r="B27" s="101"/>
      <c r="C27" s="123" t="s">
        <v>30</v>
      </c>
      <c r="D27" s="124"/>
      <c r="E27" s="17">
        <f>'Цена на порамнување во ЕУР'!D27*'Среден курс'!$D$7</f>
        <v>0</v>
      </c>
      <c r="F27" s="16">
        <f>'Цена на порамнување во ЕУР'!E27*'Среден курс'!$D$7</f>
        <v>0</v>
      </c>
      <c r="G27" s="16">
        <f>'Цена на порамнување во ЕУР'!F27*'Среден курс'!$D$7</f>
        <v>0</v>
      </c>
      <c r="H27" s="16">
        <f>'Цена на порамнување во ЕУР'!G27*'Среден курс'!$D$7</f>
        <v>0</v>
      </c>
      <c r="I27" s="16">
        <f>'Цена на порамнување во ЕУР'!H27*'Среден курс'!$D$7</f>
        <v>0</v>
      </c>
      <c r="J27" s="16">
        <f>'Цена на порамнување во ЕУР'!I27*'Среден курс'!$D$7</f>
        <v>0</v>
      </c>
      <c r="K27" s="16">
        <f>'Цена на порамнување во ЕУР'!J27*'Среден курс'!$D$7</f>
        <v>0</v>
      </c>
      <c r="L27" s="16">
        <f>'Цена на порамнување во ЕУР'!K27*'Среден курс'!$D$7</f>
        <v>0</v>
      </c>
      <c r="M27" s="16">
        <f>'Цена на порамнување во ЕУР'!L27*'Среден курс'!$D$7</f>
        <v>0</v>
      </c>
      <c r="N27" s="16">
        <f>'Цена на порамнување во ЕУР'!M27*'Среден курс'!$D$7</f>
        <v>0</v>
      </c>
      <c r="O27" s="16">
        <f>'Цена на порамнување во ЕУР'!N27*'Среден курс'!$D$7</f>
        <v>0</v>
      </c>
      <c r="P27" s="16">
        <f>'Цена на порамнување во ЕУР'!O27*'Среден курс'!$D$7</f>
        <v>0</v>
      </c>
      <c r="Q27" s="16">
        <f>'Цена на порамнување во ЕУР'!P27*'Среден курс'!$D$7</f>
        <v>0</v>
      </c>
      <c r="R27" s="16">
        <f>'Цена на порамнување во ЕУР'!Q27*'Среден курс'!$D$7</f>
        <v>0</v>
      </c>
      <c r="S27" s="16">
        <f>'Цена на порамнување во ЕУР'!R27*'Среден курс'!$D$7</f>
        <v>0</v>
      </c>
      <c r="T27" s="16">
        <f>'Цена на порамнување во ЕУР'!S27*'Среден курс'!$D$7</f>
        <v>0</v>
      </c>
      <c r="U27" s="16">
        <f>'Цена на порамнување во ЕУР'!T27*'Среден курс'!$D$7</f>
        <v>0</v>
      </c>
      <c r="V27" s="16">
        <f>'Цена на порамнување во ЕУР'!U27*'Среден курс'!$D$7</f>
        <v>0</v>
      </c>
      <c r="W27" s="16">
        <f>'Цена на порамнување во ЕУР'!V27*'Среден курс'!$D$7</f>
        <v>0</v>
      </c>
      <c r="X27" s="16">
        <f>'Цена на порамнување во ЕУР'!W27*'Среден курс'!$D$7</f>
        <v>0</v>
      </c>
      <c r="Y27" s="16">
        <f>'Цена на порамнување во ЕУР'!X27*'Среден курс'!$D$7</f>
        <v>0</v>
      </c>
      <c r="Z27" s="16">
        <f>'Цена на порамнување во ЕУР'!Y27*'Среден курс'!$D$7</f>
        <v>0</v>
      </c>
      <c r="AA27" s="16">
        <f>'Цена на порамнување во ЕУР'!Z27*'Среден курс'!$D$7</f>
        <v>0</v>
      </c>
      <c r="AB27" s="15">
        <f>'Цена на порамнување во ЕУР'!AA27*'Среден курс'!$D$7</f>
        <v>0</v>
      </c>
    </row>
    <row r="28" spans="2:28" ht="27" thickBot="1" x14ac:dyDescent="0.3">
      <c r="B28" s="99">
        <v>43928</v>
      </c>
      <c r="C28" s="115" t="s">
        <v>27</v>
      </c>
      <c r="D28" s="114"/>
      <c r="E28" s="20">
        <f>'Цена на порамнување во ЕУР'!D28*'Среден курс'!$D$8</f>
        <v>2009.4002742857147</v>
      </c>
      <c r="F28" s="19">
        <f>'Цена на порамнување во ЕУР'!E28*'Среден курс'!$D$8</f>
        <v>1599.2909395522388</v>
      </c>
      <c r="G28" s="19">
        <f>'Цена на порамнување во ЕУР'!F28*'Среден курс'!$D$8</f>
        <v>1558.7241750000001</v>
      </c>
      <c r="H28" s="19">
        <f>'Цена на порамнување во ЕУР'!G28*'Среден курс'!$D$8</f>
        <v>1535.2800749999999</v>
      </c>
      <c r="I28" s="19">
        <f>'Цена на порамнување во ЕУР'!H28*'Среден курс'!$D$8</f>
        <v>0</v>
      </c>
      <c r="J28" s="19">
        <f>'Цена на порамнување во ЕУР'!I28*'Среден курс'!$D$8</f>
        <v>0</v>
      </c>
      <c r="K28" s="19">
        <f>'Цена на порамнување во ЕУР'!J28*'Среден курс'!$D$8</f>
        <v>2457.31185</v>
      </c>
      <c r="L28" s="19">
        <f>'Цена на порамнување во ЕУР'!K28*'Среден курс'!$D$8</f>
        <v>0</v>
      </c>
      <c r="M28" s="19">
        <f>'Цена на порамнување во ЕУР'!L28*'Среден курс'!$D$8</f>
        <v>3595.5846000000001</v>
      </c>
      <c r="N28" s="19">
        <f>'Цена на порамнување во ЕУР'!M28*'Среден курс'!$D$8</f>
        <v>2857.0954500000003</v>
      </c>
      <c r="O28" s="19">
        <f>'Цена на порамнување во ЕУР'!N28*'Среден курс'!$D$8</f>
        <v>2531.3458500000002</v>
      </c>
      <c r="P28" s="19">
        <f>'Цена на порамнување во ЕУР'!O28*'Среден курс'!$D$8</f>
        <v>2217.3182999999999</v>
      </c>
      <c r="Q28" s="19">
        <f>'Цена на порамнување во ЕУР'!P28*'Среден курс'!$D$8</f>
        <v>1715.7379499999997</v>
      </c>
      <c r="R28" s="19">
        <f>'Цена на порамнување во ЕУР'!Q28*'Среден курс'!$D$8</f>
        <v>1499.1885</v>
      </c>
      <c r="S28" s="19">
        <f>'Цена на порамнување во ЕУР'!R28*'Среден курс'!$D$8</f>
        <v>1696.7459031587057</v>
      </c>
      <c r="T28" s="19">
        <f>'Цена на порамнување во ЕУР'!S28*'Среден курс'!$D$8</f>
        <v>1896.3430517045454</v>
      </c>
      <c r="U28" s="19">
        <f>'Цена на порамнување во ЕУР'!T28*'Среден курс'!$D$8</f>
        <v>0</v>
      </c>
      <c r="V28" s="19">
        <f>'Цена на порамнување во ЕУР'!U28*'Среден курс'!$D$8</f>
        <v>0</v>
      </c>
      <c r="W28" s="19">
        <f>'Цена на порамнување во ЕУР'!V28*'Среден курс'!$D$8</f>
        <v>0</v>
      </c>
      <c r="X28" s="19">
        <f>'Цена на порамнување во ЕУР'!W28*'Среден курс'!$D$8</f>
        <v>6012.9646917040354</v>
      </c>
      <c r="Y28" s="19">
        <f>'Цена на порамнување во ЕУР'!X28*'Среден курс'!$D$8</f>
        <v>5524.1702999999998</v>
      </c>
      <c r="Z28" s="19">
        <f>'Цена на порамнување во ЕУР'!Y28*'Среден курс'!$D$8</f>
        <v>3882.7150716935184</v>
      </c>
      <c r="AA28" s="19">
        <f>'Цена на порамнување во ЕУР'!Z28*'Среден курс'!$D$8</f>
        <v>3369.7002018987337</v>
      </c>
      <c r="AB28" s="18">
        <f>'Цена на порамнување во ЕУР'!AA28*'Среден курс'!$D$8</f>
        <v>2745.3066140065816</v>
      </c>
    </row>
    <row r="29" spans="2:28" ht="27" thickBot="1" x14ac:dyDescent="0.3">
      <c r="B29" s="100"/>
      <c r="C29" s="115" t="s">
        <v>28</v>
      </c>
      <c r="D29" s="114"/>
      <c r="E29" s="4">
        <f>'Цена на порамнување во ЕУР'!D29*'Среден курс'!$D$8</f>
        <v>0</v>
      </c>
      <c r="F29" s="3">
        <f>'Цена на порамнување во ЕУР'!E29*'Среден курс'!$D$8</f>
        <v>0</v>
      </c>
      <c r="G29" s="3">
        <f>'Цена на порамнување во ЕУР'!F29*'Среден курс'!$D$8</f>
        <v>0</v>
      </c>
      <c r="H29" s="3">
        <f>'Цена на порамнување во ЕУР'!G29*'Среден курс'!$D$8</f>
        <v>0</v>
      </c>
      <c r="I29" s="3">
        <f>'Цена на порамнување во ЕУР'!H29*'Среден курс'!$D$8</f>
        <v>0</v>
      </c>
      <c r="J29" s="3">
        <f>'Цена на порамнување во ЕУР'!I29*'Среден курс'!$D$8</f>
        <v>0</v>
      </c>
      <c r="K29" s="3">
        <f>'Цена на порамнување во ЕУР'!J29*'Среден курс'!$D$8</f>
        <v>0</v>
      </c>
      <c r="L29" s="3">
        <f>'Цена на порамнување во ЕУР'!K29*'Среден курс'!$D$8</f>
        <v>1987.1959499999996</v>
      </c>
      <c r="M29" s="3">
        <f>'Цена на порамнување во ЕУР'!L29*'Среден курс'!$D$8</f>
        <v>0</v>
      </c>
      <c r="N29" s="3">
        <f>'Цена на порамнување во ЕУР'!M29*'Среден курс'!$D$8</f>
        <v>0</v>
      </c>
      <c r="O29" s="3">
        <f>'Цена на порамнување во ЕУР'!N29*'Среден курс'!$D$8</f>
        <v>0</v>
      </c>
      <c r="P29" s="3">
        <f>'Цена на порамнување во ЕУР'!O29*'Среден курс'!$D$8</f>
        <v>0</v>
      </c>
      <c r="Q29" s="3">
        <f>'Цена на порамнување во ЕУР'!P29*'Среден курс'!$D$8</f>
        <v>0</v>
      </c>
      <c r="R29" s="3">
        <f>'Цена на порамнување во ЕУР'!Q29*'Среден курс'!$D$8</f>
        <v>0</v>
      </c>
      <c r="S29" s="3">
        <f>'Цена на порамнување во ЕУР'!R29*'Среден курс'!$D$8</f>
        <v>0</v>
      </c>
      <c r="T29" s="3">
        <f>'Цена на порамнување во ЕУР'!S29*'Среден курс'!$D$8</f>
        <v>0</v>
      </c>
      <c r="U29" s="3">
        <f>'Цена на порамнување во ЕУР'!T29*'Среден курс'!$D$8</f>
        <v>881.62154999999984</v>
      </c>
      <c r="V29" s="3">
        <f>'Цена на порамнување во ЕУР'!U29*'Среден курс'!$D$8</f>
        <v>1124.69985</v>
      </c>
      <c r="W29" s="3">
        <f>'Цена на порамнување во ЕУР'!V29*'Среден курс'!$D$8</f>
        <v>1112.7160636363637</v>
      </c>
      <c r="X29" s="3">
        <f>'Цена на порамнување во ЕУР'!W29*'Среден курс'!$D$8</f>
        <v>0</v>
      </c>
      <c r="Y29" s="3">
        <f>'Цена на порамнување во ЕУР'!X29*'Среден курс'!$D$8</f>
        <v>0</v>
      </c>
      <c r="Z29" s="3">
        <f>'Цена на порамнување во ЕУР'!Y29*'Среден курс'!$D$8</f>
        <v>0</v>
      </c>
      <c r="AA29" s="3">
        <f>'Цена на порамнување во ЕУР'!Z29*'Среден курс'!$D$8</f>
        <v>0</v>
      </c>
      <c r="AB29" s="2">
        <f>'Цена на порамнување во ЕУР'!AA29*'Среден курс'!$D$8</f>
        <v>0</v>
      </c>
    </row>
    <row r="30" spans="2:28" ht="27" thickBot="1" x14ac:dyDescent="0.3">
      <c r="B30" s="100"/>
      <c r="C30" s="115" t="s">
        <v>29</v>
      </c>
      <c r="D30" s="114"/>
      <c r="E30" s="4">
        <f>'Цена на порамнување во ЕУР'!D30*'Среден курс'!$D$8</f>
        <v>0</v>
      </c>
      <c r="F30" s="3">
        <f>'Цена на порамнување во ЕУР'!E30*'Среден курс'!$D$8</f>
        <v>0</v>
      </c>
      <c r="G30" s="3">
        <f>'Цена на порамнување во ЕУР'!F30*'Среден курс'!$D$8</f>
        <v>0</v>
      </c>
      <c r="H30" s="3">
        <f>'Цена на порамнување во ЕУР'!G30*'Среден курс'!$D$8</f>
        <v>0</v>
      </c>
      <c r="I30" s="3">
        <f>'Цена на порамнување во ЕУР'!H30*'Среден курс'!$D$8</f>
        <v>602.76014999999995</v>
      </c>
      <c r="J30" s="3">
        <f>'Цена на порамнување во ЕУР'!I30*'Среден курс'!$D$8</f>
        <v>768.10275000000001</v>
      </c>
      <c r="K30" s="3">
        <f>'Цена на порамнување во ЕУР'!J30*'Среден курс'!$D$8</f>
        <v>0</v>
      </c>
      <c r="L30" s="3">
        <f>'Цена на порамнување во ЕУР'!K30*'Среден курс'!$D$8</f>
        <v>0</v>
      </c>
      <c r="M30" s="3">
        <f>'Цена на порамнување во ЕУР'!L30*'Среден курс'!$D$8</f>
        <v>0</v>
      </c>
      <c r="N30" s="3">
        <f>'Цена на порамнување во ЕУР'!M30*'Среден курс'!$D$8</f>
        <v>0</v>
      </c>
      <c r="O30" s="3">
        <f>'Цена на порамнување во ЕУР'!N30*'Среден курс'!$D$8</f>
        <v>0</v>
      </c>
      <c r="P30" s="3">
        <f>'Цена на порамнување во ЕУР'!O30*'Среден курс'!$D$8</f>
        <v>0</v>
      </c>
      <c r="Q30" s="3">
        <f>'Цена на порамнување во ЕУР'!P30*'Среден курс'!$D$8</f>
        <v>0</v>
      </c>
      <c r="R30" s="3">
        <f>'Цена на порамнување во ЕУР'!Q30*'Среден курс'!$D$8</f>
        <v>0</v>
      </c>
      <c r="S30" s="3">
        <f>'Цена на порамнување во ЕУР'!R30*'Среден курс'!$D$8</f>
        <v>0</v>
      </c>
      <c r="T30" s="3">
        <f>'Цена на порамнување во ЕУР'!S30*'Среден курс'!$D$8</f>
        <v>0</v>
      </c>
      <c r="U30" s="3">
        <f>'Цена на порамнување во ЕУР'!T30*'Среден курс'!$D$8</f>
        <v>0</v>
      </c>
      <c r="V30" s="3">
        <f>'Цена на порамнување во ЕУР'!U30*'Среден курс'!$D$8</f>
        <v>0</v>
      </c>
      <c r="W30" s="3">
        <f>'Цена на порамнување во ЕУР'!V30*'Среден курс'!$D$8</f>
        <v>0</v>
      </c>
      <c r="X30" s="3">
        <f>'Цена на порамнување во ЕУР'!W30*'Среден курс'!$D$8</f>
        <v>0</v>
      </c>
      <c r="Y30" s="3">
        <f>'Цена на порамнување во ЕУР'!X30*'Среден курс'!$D$8</f>
        <v>0</v>
      </c>
      <c r="Z30" s="3">
        <f>'Цена на порамнување во ЕУР'!Y30*'Среден курс'!$D$8</f>
        <v>0</v>
      </c>
      <c r="AA30" s="3">
        <f>'Цена на порамнување во ЕУР'!Z30*'Среден курс'!$D$8</f>
        <v>0</v>
      </c>
      <c r="AB30" s="2">
        <f>'Цена на порамнување во ЕУР'!AA30*'Среден курс'!$D$8</f>
        <v>0</v>
      </c>
    </row>
    <row r="31" spans="2:28" ht="27" thickBot="1" x14ac:dyDescent="0.3">
      <c r="B31" s="101"/>
      <c r="C31" s="115" t="s">
        <v>30</v>
      </c>
      <c r="D31" s="114"/>
      <c r="E31" s="4">
        <f>'Цена на порамнување во ЕУР'!D31*'Среден курс'!$D$8</f>
        <v>0</v>
      </c>
      <c r="F31" s="3">
        <f>'Цена на порамнување во ЕУР'!E31*'Среден курс'!$D$8</f>
        <v>0</v>
      </c>
      <c r="G31" s="3">
        <f>'Цена на порамнување во ЕУР'!F31*'Среден курс'!$D$8</f>
        <v>0</v>
      </c>
      <c r="H31" s="3">
        <f>'Цена на порамнување во ЕУР'!G31*'Среден курс'!$D$8</f>
        <v>0</v>
      </c>
      <c r="I31" s="3">
        <f>'Цена на порамнување во ЕУР'!H31*'Среден курс'!$D$8</f>
        <v>1808.28045</v>
      </c>
      <c r="J31" s="3">
        <f>'Цена на порамнување во ЕУР'!I31*'Среден курс'!$D$8</f>
        <v>2304.30825</v>
      </c>
      <c r="K31" s="3">
        <f>'Цена на порамнување во ЕУР'!J31*'Среден курс'!$D$8</f>
        <v>0</v>
      </c>
      <c r="L31" s="3">
        <f>'Цена на порамнување во ЕУР'!K31*'Среден курс'!$D$8</f>
        <v>0</v>
      </c>
      <c r="M31" s="3">
        <f>'Цена на порамнување во ЕУР'!L31*'Среден курс'!$D$8</f>
        <v>0</v>
      </c>
      <c r="N31" s="3">
        <f>'Цена на порамнување во ЕУР'!M31*'Среден курс'!$D$8</f>
        <v>0</v>
      </c>
      <c r="O31" s="3">
        <f>'Цена на порамнување во ЕУР'!N31*'Среден курс'!$D$8</f>
        <v>0</v>
      </c>
      <c r="P31" s="3">
        <f>'Цена на порамнување во ЕУР'!O31*'Среден курс'!$D$8</f>
        <v>0</v>
      </c>
      <c r="Q31" s="3">
        <f>'Цена на порамнување во ЕУР'!P31*'Среден курс'!$D$8</f>
        <v>0</v>
      </c>
      <c r="R31" s="3">
        <f>'Цена на порамнување во ЕУР'!Q31*'Среден курс'!$D$8</f>
        <v>0</v>
      </c>
      <c r="S31" s="3">
        <f>'Цена на порамнување во ЕУР'!R31*'Среден курс'!$D$8</f>
        <v>0</v>
      </c>
      <c r="T31" s="3">
        <f>'Цена на порамнување во ЕУР'!S31*'Среден курс'!$D$8</f>
        <v>0</v>
      </c>
      <c r="U31" s="3">
        <f>'Цена на порамнување во ЕУР'!T31*'Среден курс'!$D$8</f>
        <v>0</v>
      </c>
      <c r="V31" s="3">
        <f>'Цена на порамнување во ЕУР'!U31*'Среден курс'!$D$8</f>
        <v>0</v>
      </c>
      <c r="W31" s="3">
        <f>'Цена на порамнување во ЕУР'!V31*'Среден курс'!$D$8</f>
        <v>0</v>
      </c>
      <c r="X31" s="3">
        <f>'Цена на порамнување во ЕУР'!W31*'Среден курс'!$D$8</f>
        <v>0</v>
      </c>
      <c r="Y31" s="3">
        <f>'Цена на порамнување во ЕУР'!X31*'Среден курс'!$D$8</f>
        <v>0</v>
      </c>
      <c r="Z31" s="3">
        <f>'Цена на порамнување во ЕУР'!Y31*'Среден курс'!$D$8</f>
        <v>0</v>
      </c>
      <c r="AA31" s="3">
        <f>'Цена на порамнување во ЕУР'!Z31*'Среден курс'!$D$8</f>
        <v>0</v>
      </c>
      <c r="AB31" s="2">
        <f>'Цена на порамнување во ЕУР'!AA31*'Среден курс'!$D$8</f>
        <v>0</v>
      </c>
    </row>
    <row r="32" spans="2:28" ht="27" thickBot="1" x14ac:dyDescent="0.3">
      <c r="B32" s="99">
        <v>43929</v>
      </c>
      <c r="C32" s="115" t="s">
        <v>27</v>
      </c>
      <c r="D32" s="114"/>
      <c r="E32" s="21">
        <f>'Цена на порамнување во ЕУР'!D32*'Среден курс'!$D$9</f>
        <v>2542.1424750000006</v>
      </c>
      <c r="F32" s="23">
        <f>'Цена на порамнување во ЕУР'!E32*'Среден курс'!$D$9</f>
        <v>2234.5929000000001</v>
      </c>
      <c r="G32" s="23">
        <f>'Цена на порамнување во ЕУР'!F32*'Среден курс'!$D$9</f>
        <v>0</v>
      </c>
      <c r="H32" s="23">
        <f>'Цена на порамнување во ЕУР'!G32*'Среден курс'!$D$9</f>
        <v>0</v>
      </c>
      <c r="I32" s="23">
        <f>'Цена на порамнување во ЕУР'!H32*'Среден курс'!$D$9</f>
        <v>0</v>
      </c>
      <c r="J32" s="23">
        <f>'Цена на порамнување во ЕУР'!I32*'Среден курс'!$D$9</f>
        <v>0</v>
      </c>
      <c r="K32" s="23">
        <f>'Цена на порамнување во ЕУР'!J32*'Среден курс'!$D$9</f>
        <v>0</v>
      </c>
      <c r="L32" s="23">
        <f>'Цена на порамнување во ЕУР'!K32*'Среден курс'!$D$9</f>
        <v>0</v>
      </c>
      <c r="M32" s="23">
        <f>'Цена на порамнување во ЕУР'!L32*'Среден курс'!$D$9</f>
        <v>0</v>
      </c>
      <c r="N32" s="23">
        <f>'Цена на порамнување во ЕУР'!M32*'Среден курс'!$D$9</f>
        <v>0</v>
      </c>
      <c r="O32" s="23">
        <f>'Цена на порамнување во ЕУР'!N32*'Среден курс'!$D$9</f>
        <v>0</v>
      </c>
      <c r="P32" s="23">
        <f>'Цена на порамнување во ЕУР'!O32*'Среден курс'!$D$9</f>
        <v>0</v>
      </c>
      <c r="Q32" s="23">
        <f>'Цена на порамнување во ЕУР'!P32*'Среден курс'!$D$9</f>
        <v>1798.4092499999999</v>
      </c>
      <c r="R32" s="23">
        <f>'Цена на порамнување во ЕУР'!Q32*'Среден курс'!$D$9</f>
        <v>0</v>
      </c>
      <c r="S32" s="23">
        <f>'Цена на порамнување во ЕУР'!R32*'Среден курс'!$D$9</f>
        <v>1657.7446500000003</v>
      </c>
      <c r="T32" s="23">
        <f>'Цена на порамнување во ЕУР'!S32*'Среден курс'!$D$9</f>
        <v>1838.5300174977333</v>
      </c>
      <c r="U32" s="23">
        <f>'Цена на порамнување во ЕУР'!T32*'Среден курс'!$D$9</f>
        <v>0</v>
      </c>
      <c r="V32" s="23">
        <f>'Цена на порамнување во ЕУР'!U32*'Среден курс'!$D$9</f>
        <v>0</v>
      </c>
      <c r="W32" s="23">
        <f>'Цена на порамнување во ЕУР'!V32*'Среден курс'!$D$9</f>
        <v>0</v>
      </c>
      <c r="X32" s="23">
        <f>'Цена на порамнување во ЕУР'!W32*'Среден курс'!$D$9</f>
        <v>0</v>
      </c>
      <c r="Y32" s="23">
        <f>'Цена на порамнување во ЕУР'!X32*'Среден курс'!$D$9</f>
        <v>4687.5861000000004</v>
      </c>
      <c r="Z32" s="23">
        <f>'Цена на порамнување во ЕУР'!Y32*'Среден курс'!$D$9</f>
        <v>0</v>
      </c>
      <c r="AA32" s="23">
        <f>'Цена на порамнување во ЕУР'!Z32*'Среден курс'!$D$9</f>
        <v>3288.3434999999999</v>
      </c>
      <c r="AB32" s="22">
        <f>'Цена на порамнување во ЕУР'!AA32*'Среден курс'!$D$9</f>
        <v>2556.02385</v>
      </c>
    </row>
    <row r="33" spans="2:28" ht="27" thickBot="1" x14ac:dyDescent="0.3">
      <c r="B33" s="100"/>
      <c r="C33" s="115" t="s">
        <v>28</v>
      </c>
      <c r="D33" s="114"/>
      <c r="E33" s="20">
        <f>'Цена на порамнување во ЕУР'!D33*'Среден курс'!$D$9</f>
        <v>0</v>
      </c>
      <c r="F33" s="19">
        <f>'Цена на порамнување во ЕУР'!E33*'Среден курс'!$D$9</f>
        <v>0</v>
      </c>
      <c r="G33" s="19">
        <f>'Цена на порамнување во ЕУР'!F33*'Среден курс'!$D$9</f>
        <v>790.68311999999992</v>
      </c>
      <c r="H33" s="19">
        <f>'Цена на порамнување во ЕУР'!G33*'Среден курс'!$D$9</f>
        <v>789.69600000000003</v>
      </c>
      <c r="I33" s="19">
        <f>'Цена на порамнување во ЕУР'!H33*'Среден курс'!$D$9</f>
        <v>789.69600000000003</v>
      </c>
      <c r="J33" s="19">
        <f>'Цена на порамнување во ЕУР'!I33*'Среден курс'!$D$9</f>
        <v>789.94838863636369</v>
      </c>
      <c r="K33" s="19">
        <f>'Цена на порамнување во ЕУР'!J33*'Среден курс'!$D$9</f>
        <v>0</v>
      </c>
      <c r="L33" s="19">
        <f>'Цена на порамнување во ЕУР'!K33*'Среден курс'!$D$9</f>
        <v>1177.75755</v>
      </c>
      <c r="M33" s="19">
        <f>'Цена на порамнување во ЕУР'!L33*'Среден курс'!$D$9</f>
        <v>834.00540062761502</v>
      </c>
      <c r="N33" s="19">
        <f>'Цена на порамнување во ЕУР'!M33*'Среден курс'!$D$9</f>
        <v>790.44515357142859</v>
      </c>
      <c r="O33" s="19">
        <f>'Цена на порамнување во ЕУР'!N33*'Среден курс'!$D$9</f>
        <v>786.97382992518681</v>
      </c>
      <c r="P33" s="19">
        <f>'Цена на порамнување во ЕУР'!O33*'Среден курс'!$D$9</f>
        <v>771.02342576073363</v>
      </c>
      <c r="Q33" s="19">
        <f>'Цена на порамнување во ЕУР'!P33*'Среден курс'!$D$9</f>
        <v>0</v>
      </c>
      <c r="R33" s="19">
        <f>'Цена на порамнување во ЕУР'!Q33*'Среден курс'!$D$9</f>
        <v>563.27535</v>
      </c>
      <c r="S33" s="19">
        <f>'Цена на порамнување во ЕУР'!R33*'Среден курс'!$D$9</f>
        <v>0</v>
      </c>
      <c r="T33" s="19">
        <f>'Цена на порамнување во ЕУР'!S33*'Среден курс'!$D$9</f>
        <v>0</v>
      </c>
      <c r="U33" s="19">
        <f>'Цена на порамнување во ЕУР'!T33*'Среден курс'!$D$9</f>
        <v>791.15732353084036</v>
      </c>
      <c r="V33" s="19">
        <f>'Цена на порамнување во ЕУР'!U33*'Среден курс'!$D$9</f>
        <v>829.65351967044285</v>
      </c>
      <c r="W33" s="19">
        <f>'Цена на порамнување во ЕУР'!V33*'Среден курс'!$D$9</f>
        <v>814.6400243119266</v>
      </c>
      <c r="X33" s="19">
        <f>'Цена на порамнување во ЕУР'!W33*'Среден курс'!$D$9</f>
        <v>858.28541625000014</v>
      </c>
      <c r="Y33" s="19">
        <f>'Цена на порамнување во ЕУР'!X33*'Среден курс'!$D$9</f>
        <v>0</v>
      </c>
      <c r="Z33" s="19">
        <f>'Цена на порамнување во ЕУР'!Y33*'Среден курс'!$D$9</f>
        <v>1324.5916499999998</v>
      </c>
      <c r="AA33" s="19">
        <f>'Цена на порамнување во ЕУР'!Z33*'Среден курс'!$D$9</f>
        <v>0</v>
      </c>
      <c r="AB33" s="18">
        <f>'Цена на порамнување во ЕУР'!AA33*'Среден курс'!$D$9</f>
        <v>0</v>
      </c>
    </row>
    <row r="34" spans="2:28" ht="27" thickBot="1" x14ac:dyDescent="0.3">
      <c r="B34" s="100"/>
      <c r="C34" s="115" t="s">
        <v>29</v>
      </c>
      <c r="D34" s="114"/>
      <c r="E34" s="20">
        <f>'Цена на порамнување во ЕУР'!D34*'Среден курс'!$D$9</f>
        <v>0</v>
      </c>
      <c r="F34" s="19">
        <f>'Цена на порамнување во ЕУР'!E34*'Среден курс'!$D$9</f>
        <v>0</v>
      </c>
      <c r="G34" s="19">
        <f>'Цена на порамнување во ЕУР'!F34*'Среден курс'!$D$9</f>
        <v>0</v>
      </c>
      <c r="H34" s="19">
        <f>'Цена на порамнување во ЕУР'!G34*'Среден курс'!$D$9</f>
        <v>0</v>
      </c>
      <c r="I34" s="19">
        <f>'Цена на порамнување во ЕУР'!H34*'Среден курс'!$D$9</f>
        <v>0</v>
      </c>
      <c r="J34" s="19">
        <f>'Цена на порамнување во ЕУР'!I34*'Среден курс'!$D$9</f>
        <v>0</v>
      </c>
      <c r="K34" s="19">
        <f>'Цена на порамнување во ЕУР'!J34*'Среден курс'!$D$9</f>
        <v>1050.6658500000001</v>
      </c>
      <c r="L34" s="19">
        <f>'Цена на порамнување во ЕУР'!K34*'Среден курс'!$D$9</f>
        <v>0</v>
      </c>
      <c r="M34" s="19">
        <f>'Цена на порамнување во ЕУР'!L34*'Среден курс'!$D$9</f>
        <v>0</v>
      </c>
      <c r="N34" s="19">
        <f>'Цена на порамнување во ЕУР'!M34*'Среден курс'!$D$9</f>
        <v>0</v>
      </c>
      <c r="O34" s="19">
        <f>'Цена на порамнување во ЕУР'!N34*'Среден курс'!$D$9</f>
        <v>0</v>
      </c>
      <c r="P34" s="19">
        <f>'Цена на порамнување во ЕУР'!O34*'Среден курс'!$D$9</f>
        <v>0</v>
      </c>
      <c r="Q34" s="19">
        <f>'Цена на порамнување во ЕУР'!P34*'Среден курс'!$D$9</f>
        <v>0</v>
      </c>
      <c r="R34" s="19">
        <f>'Цена на порамнување во ЕУР'!Q34*'Среден курс'!$D$9</f>
        <v>0</v>
      </c>
      <c r="S34" s="19">
        <f>'Цена на порамнување во ЕУР'!R34*'Среден курс'!$D$9</f>
        <v>0</v>
      </c>
      <c r="T34" s="19">
        <f>'Цена на порамнување во ЕУР'!S34*'Среден курс'!$D$9</f>
        <v>0</v>
      </c>
      <c r="U34" s="19">
        <f>'Цена на порамнување во ЕУР'!T34*'Среден курс'!$D$9</f>
        <v>0</v>
      </c>
      <c r="V34" s="19">
        <f>'Цена на порамнување во ЕУР'!U34*'Среден курс'!$D$9</f>
        <v>0</v>
      </c>
      <c r="W34" s="19">
        <f>'Цена на порамнување во ЕУР'!V34*'Среден курс'!$D$9</f>
        <v>0</v>
      </c>
      <c r="X34" s="19">
        <f>'Цена на порамнување во ЕУР'!W34*'Среден курс'!$D$9</f>
        <v>0</v>
      </c>
      <c r="Y34" s="19">
        <f>'Цена на порамнување во ЕУР'!X34*'Среден курс'!$D$9</f>
        <v>0</v>
      </c>
      <c r="Z34" s="19">
        <f>'Цена на порамнување во ЕУР'!Y34*'Среден курс'!$D$9</f>
        <v>0</v>
      </c>
      <c r="AA34" s="19">
        <f>'Цена на порамнување во ЕУР'!Z34*'Среден курс'!$D$9</f>
        <v>0</v>
      </c>
      <c r="AB34" s="18">
        <f>'Цена на порамнување во ЕУР'!AA34*'Среден курс'!$D$9</f>
        <v>0</v>
      </c>
    </row>
    <row r="35" spans="2:28" ht="27" thickBot="1" x14ac:dyDescent="0.3">
      <c r="B35" s="101"/>
      <c r="C35" s="115" t="s">
        <v>30</v>
      </c>
      <c r="D35" s="114"/>
      <c r="E35" s="17">
        <f>'Цена на порамнување во ЕУР'!D35*'Среден курс'!$D$9</f>
        <v>0</v>
      </c>
      <c r="F35" s="16">
        <f>'Цена на порамнување во ЕУР'!E35*'Среден курс'!$D$9</f>
        <v>0</v>
      </c>
      <c r="G35" s="16">
        <f>'Цена на порамнување во ЕУР'!F35*'Среден курс'!$D$9</f>
        <v>0</v>
      </c>
      <c r="H35" s="16">
        <f>'Цена на порамнување во ЕУР'!G35*'Среден курс'!$D$9</f>
        <v>0</v>
      </c>
      <c r="I35" s="16">
        <f>'Цена на порамнување во ЕУР'!H35*'Среден курс'!$D$9</f>
        <v>0</v>
      </c>
      <c r="J35" s="16">
        <f>'Цена на порамнување во ЕУР'!I35*'Среден курс'!$D$9</f>
        <v>0</v>
      </c>
      <c r="K35" s="16">
        <f>'Цена на порамнување во ЕУР'!J35*'Среден курс'!$D$9</f>
        <v>3151.99755</v>
      </c>
      <c r="L35" s="16">
        <f>'Цена на порамнување во ЕУР'!K35*'Среден курс'!$D$9</f>
        <v>0</v>
      </c>
      <c r="M35" s="16">
        <f>'Цена на порамнување во ЕУР'!L35*'Среден курс'!$D$9</f>
        <v>0</v>
      </c>
      <c r="N35" s="16">
        <f>'Цена на порамнување во ЕУР'!M35*'Среден курс'!$D$9</f>
        <v>0</v>
      </c>
      <c r="O35" s="16">
        <f>'Цена на порамнување во ЕУР'!N35*'Среден курс'!$D$9</f>
        <v>0</v>
      </c>
      <c r="P35" s="16">
        <f>'Цена на порамнување во ЕУР'!O35*'Среден курс'!$D$9</f>
        <v>0</v>
      </c>
      <c r="Q35" s="16">
        <f>'Цена на порамнување во ЕУР'!P35*'Среден курс'!$D$9</f>
        <v>0</v>
      </c>
      <c r="R35" s="16">
        <f>'Цена на порамнување во ЕУР'!Q35*'Среден курс'!$D$9</f>
        <v>0</v>
      </c>
      <c r="S35" s="16">
        <f>'Цена на порамнување во ЕУР'!R35*'Среден курс'!$D$9</f>
        <v>0</v>
      </c>
      <c r="T35" s="16">
        <f>'Цена на порамнување во ЕУР'!S35*'Среден курс'!$D$9</f>
        <v>0</v>
      </c>
      <c r="U35" s="16">
        <f>'Цена на порамнување во ЕУР'!T35*'Среден курс'!$D$9</f>
        <v>0</v>
      </c>
      <c r="V35" s="16">
        <f>'Цена на порамнување во ЕУР'!U35*'Среден курс'!$D$9</f>
        <v>0</v>
      </c>
      <c r="W35" s="16">
        <f>'Цена на порамнување во ЕУР'!V35*'Среден курс'!$D$9</f>
        <v>0</v>
      </c>
      <c r="X35" s="16">
        <f>'Цена на порамнување во ЕУР'!W35*'Среден курс'!$D$9</f>
        <v>0</v>
      </c>
      <c r="Y35" s="16">
        <f>'Цена на порамнување во ЕУР'!X35*'Среден курс'!$D$9</f>
        <v>0</v>
      </c>
      <c r="Z35" s="16">
        <f>'Цена на порамнување во ЕУР'!Y35*'Среден курс'!$D$9</f>
        <v>0</v>
      </c>
      <c r="AA35" s="16">
        <f>'Цена на порамнување во ЕУР'!Z35*'Среден курс'!$D$9</f>
        <v>0</v>
      </c>
      <c r="AB35" s="15">
        <f>'Цена на порамнување во ЕУР'!AA35*'Среден курс'!$D$9</f>
        <v>0</v>
      </c>
    </row>
    <row r="36" spans="2:28" ht="27" thickBot="1" x14ac:dyDescent="0.3">
      <c r="B36" s="99">
        <v>43930</v>
      </c>
      <c r="C36" s="115" t="s">
        <v>27</v>
      </c>
      <c r="D36" s="114"/>
      <c r="E36" s="5">
        <f>'Цена на порамнување во ЕУР'!D36*'Среден курс'!$D$10</f>
        <v>2196.6504750000004</v>
      </c>
      <c r="F36" s="7">
        <f>'Цена на порамнување во ЕУР'!E36*'Среден курс'!$D$10</f>
        <v>0</v>
      </c>
      <c r="G36" s="7">
        <f>'Цена на порамнување во ЕУР'!F36*'Среден курс'!$D$10</f>
        <v>0</v>
      </c>
      <c r="H36" s="7">
        <f>'Цена на порамнување во ЕУР'!G36*'Среден курс'!$D$10</f>
        <v>0</v>
      </c>
      <c r="I36" s="7">
        <f>'Цена на порамнување во ЕУР'!H36*'Среден курс'!$D$10</f>
        <v>0</v>
      </c>
      <c r="J36" s="7">
        <f>'Цена на порамнување во ЕУР'!I36*'Среден курс'!$D$10</f>
        <v>0</v>
      </c>
      <c r="K36" s="7">
        <f>'Цена на порамнување во ЕУР'!J36*'Среден курс'!$D$10</f>
        <v>0</v>
      </c>
      <c r="L36" s="7">
        <f>'Цена на порамнување во ЕУР'!K36*'Среден курс'!$D$10</f>
        <v>0</v>
      </c>
      <c r="M36" s="7">
        <f>'Цена на порамнување во ЕУР'!L36*'Среден курс'!$D$10</f>
        <v>0</v>
      </c>
      <c r="N36" s="7">
        <f>'Цена на порамнување во ЕУР'!M36*'Среден курс'!$D$10</f>
        <v>0</v>
      </c>
      <c r="O36" s="7">
        <f>'Цена на порамнување во ЕУР'!N36*'Среден курс'!$D$10</f>
        <v>0</v>
      </c>
      <c r="P36" s="7">
        <f>'Цена на порамнување во ЕУР'!O36*'Среден курс'!$D$10</f>
        <v>0</v>
      </c>
      <c r="Q36" s="7">
        <f>'Цена на порамнување во ЕУР'!P36*'Среден курс'!$D$10</f>
        <v>0</v>
      </c>
      <c r="R36" s="7">
        <f>'Цена на порамнување во ЕУР'!Q36*'Среден курс'!$D$10</f>
        <v>0</v>
      </c>
      <c r="S36" s="7">
        <f>'Цена на порамнување во ЕУР'!R36*'Среден курс'!$D$10</f>
        <v>1831.7245500000001</v>
      </c>
      <c r="T36" s="7">
        <f>'Цена на порамнување во ЕУР'!S36*'Среден курс'!$D$10</f>
        <v>1943.3925000000002</v>
      </c>
      <c r="U36" s="7">
        <f>'Цена на порамнување во ЕУР'!T36*'Среден курс'!$D$10</f>
        <v>1739.799</v>
      </c>
      <c r="V36" s="7">
        <f>'Цена на порамнување во ЕУР'!U36*'Среден курс'!$D$10</f>
        <v>0</v>
      </c>
      <c r="W36" s="7">
        <f>'Цена на порамнување во ЕУР'!V36*'Среден курс'!$D$10</f>
        <v>0</v>
      </c>
      <c r="X36" s="7">
        <f>'Цена на порамнување во ЕУР'!W36*'Среден курс'!$D$10</f>
        <v>0</v>
      </c>
      <c r="Y36" s="7">
        <f>'Цена на порамнување во ЕУР'!X36*'Среден курс'!$D$10</f>
        <v>0</v>
      </c>
      <c r="Z36" s="7">
        <f>'Цена на порамнување во ЕУР'!Y36*'Среден курс'!$D$10</f>
        <v>0</v>
      </c>
      <c r="AA36" s="7">
        <f>'Цена на порамнување во ЕУР'!Z36*'Среден курс'!$D$10</f>
        <v>0</v>
      </c>
      <c r="AB36" s="6">
        <f>'Цена на порамнување во ЕУР'!AA36*'Среден курс'!$D$10</f>
        <v>0</v>
      </c>
    </row>
    <row r="37" spans="2:28" ht="27" thickBot="1" x14ac:dyDescent="0.3">
      <c r="B37" s="100"/>
      <c r="C37" s="115" t="s">
        <v>28</v>
      </c>
      <c r="D37" s="114"/>
      <c r="E37" s="4">
        <f>'Цена на порамнување во ЕУР'!D37*'Среден курс'!$D$10</f>
        <v>0</v>
      </c>
      <c r="F37" s="3">
        <f>'Цена на порамнување во ЕУР'!E37*'Среден курс'!$D$10</f>
        <v>0</v>
      </c>
      <c r="G37" s="3">
        <f>'Цена на порамнување во ЕУР'!F37*'Среден курс'!$D$10</f>
        <v>0</v>
      </c>
      <c r="H37" s="3">
        <f>'Цена на порамнување во ЕУР'!G37*'Среден курс'!$D$10</f>
        <v>0</v>
      </c>
      <c r="I37" s="3">
        <f>'Цена на порамнување во ЕУР'!H37*'Среден курс'!$D$10</f>
        <v>0</v>
      </c>
      <c r="J37" s="3">
        <f>'Цена на порамнување во ЕУР'!I37*'Среден курс'!$D$10</f>
        <v>790.31295</v>
      </c>
      <c r="K37" s="3">
        <f>'Цена на порамнување во ЕУР'!J37*'Среден курс'!$D$10</f>
        <v>0</v>
      </c>
      <c r="L37" s="3">
        <f>'Цена на порамнување во ЕУР'!K37*'Среден курс'!$D$10</f>
        <v>1135.1879999999999</v>
      </c>
      <c r="M37" s="3">
        <f>'Цена на порамнување во ЕУР'!L37*'Среден курс'!$D$10</f>
        <v>1088.2998</v>
      </c>
      <c r="N37" s="3">
        <f>'Цена на порамнување во ЕУР'!M37*'Среден курс'!$D$10</f>
        <v>891.49275</v>
      </c>
      <c r="O37" s="3">
        <f>'Цена на порамнување во ЕУР'!N37*'Среден курс'!$D$10</f>
        <v>759.3339175126905</v>
      </c>
      <c r="P37" s="3">
        <f>'Цена на порамнување во ЕУР'!O37*'Среден курс'!$D$10</f>
        <v>756.05797795073545</v>
      </c>
      <c r="Q37" s="3">
        <f>'Цена на порамнување во ЕУР'!P37*'Среден курс'!$D$10</f>
        <v>653.9670000000001</v>
      </c>
      <c r="R37" s="3">
        <f>'Цена на порамнување во ЕУР'!Q37*'Среден курс'!$D$10</f>
        <v>638.54324999999994</v>
      </c>
      <c r="S37" s="3">
        <f>'Цена на порамнување во ЕУР'!R37*'Среден курс'!$D$10</f>
        <v>0</v>
      </c>
      <c r="T37" s="3">
        <f>'Цена на порамнување во ЕУР'!S37*'Среден курс'!$D$10</f>
        <v>0</v>
      </c>
      <c r="U37" s="3">
        <f>'Цена на порамнување во ЕУР'!T37*'Среден курс'!$D$10</f>
        <v>0</v>
      </c>
      <c r="V37" s="3">
        <f>'Цена на порамнување во ЕУР'!U37*'Среден курс'!$D$10</f>
        <v>817.45875000000001</v>
      </c>
      <c r="W37" s="3">
        <f>'Цена на порамнување во ЕУР'!V37*'Среден курс'!$D$10</f>
        <v>1017.9675</v>
      </c>
      <c r="X37" s="3">
        <f>'Цена на порамнување во ЕУР'!W37*'Среден курс'!$D$10</f>
        <v>1334.4628499999997</v>
      </c>
      <c r="Y37" s="3">
        <f>'Цена на порамнување во ЕУР'!X37*'Среден курс'!$D$10</f>
        <v>1502.2732500000002</v>
      </c>
      <c r="Z37" s="3">
        <f>'Цена на порамнување во ЕУР'!Y37*'Среден курс'!$D$10</f>
        <v>879.7735896955503</v>
      </c>
      <c r="AA37" s="3">
        <f>'Цена на порамнување во ЕУР'!Z37*'Среден курс'!$D$10</f>
        <v>790.31295</v>
      </c>
      <c r="AB37" s="2">
        <f>'Цена на порамнување во ЕУР'!AA37*'Среден курс'!$D$10</f>
        <v>819.94997848101241</v>
      </c>
    </row>
    <row r="38" spans="2:28" ht="27" thickBot="1" x14ac:dyDescent="0.3">
      <c r="B38" s="100"/>
      <c r="C38" s="115" t="s">
        <v>29</v>
      </c>
      <c r="D38" s="114"/>
      <c r="E38" s="4">
        <f>'Цена на порамнување во ЕУР'!D38*'Среден курс'!$D$10</f>
        <v>0</v>
      </c>
      <c r="F38" s="3">
        <f>'Цена на порамнување во ЕУР'!E38*'Среден курс'!$D$10</f>
        <v>679.87889999999993</v>
      </c>
      <c r="G38" s="3">
        <f>'Цена на порамнување во ЕУР'!F38*'Среден курс'!$D$10</f>
        <v>663.83820000000003</v>
      </c>
      <c r="H38" s="3">
        <f>'Цена на порамнување во ЕУР'!G38*'Среден курс'!$D$10</f>
        <v>657.05174999999997</v>
      </c>
      <c r="I38" s="3">
        <f>'Цена на порамнување во ЕУР'!H38*'Среден курс'!$D$10</f>
        <v>659.51954999999998</v>
      </c>
      <c r="J38" s="3">
        <f>'Цена на порамнување во ЕУР'!I38*'Среден курс'!$D$10</f>
        <v>0</v>
      </c>
      <c r="K38" s="3">
        <f>'Цена на порамнување во ЕУР'!J38*'Среден курс'!$D$10</f>
        <v>978.48270000000002</v>
      </c>
      <c r="L38" s="3">
        <f>'Цена на порамнување во ЕУР'!K38*'Среден курс'!$D$10</f>
        <v>0</v>
      </c>
      <c r="M38" s="3">
        <f>'Цена на порамнување во ЕУР'!L38*'Среден курс'!$D$10</f>
        <v>0</v>
      </c>
      <c r="N38" s="3">
        <f>'Цена на порамнување во ЕУР'!M38*'Среден курс'!$D$10</f>
        <v>0</v>
      </c>
      <c r="O38" s="3">
        <f>'Цена на порамнување во ЕУР'!N38*'Среден курс'!$D$10</f>
        <v>0</v>
      </c>
      <c r="P38" s="3">
        <f>'Цена на порамнување во ЕУР'!O38*'Среден курс'!$D$10</f>
        <v>0</v>
      </c>
      <c r="Q38" s="3">
        <f>'Цена на порамнување во ЕУР'!P38*'Среден курс'!$D$10</f>
        <v>0</v>
      </c>
      <c r="R38" s="3">
        <f>'Цена на порамнување во ЕУР'!Q38*'Среден курс'!$D$10</f>
        <v>0</v>
      </c>
      <c r="S38" s="3">
        <f>'Цена на порамнување во ЕУР'!R38*'Среден курс'!$D$10</f>
        <v>0</v>
      </c>
      <c r="T38" s="3">
        <f>'Цена на порамнување во ЕУР'!S38*'Среден курс'!$D$10</f>
        <v>0</v>
      </c>
      <c r="U38" s="3">
        <f>'Цена на порамнување во ЕУР'!T38*'Среден курс'!$D$10</f>
        <v>0</v>
      </c>
      <c r="V38" s="3">
        <f>'Цена на порамнување во ЕУР'!U38*'Среден курс'!$D$10</f>
        <v>0</v>
      </c>
      <c r="W38" s="3">
        <f>'Цена на порамнување во ЕУР'!V38*'Среден курс'!$D$10</f>
        <v>0</v>
      </c>
      <c r="X38" s="3">
        <f>'Цена на порамнување во ЕУР'!W38*'Среден курс'!$D$10</f>
        <v>0</v>
      </c>
      <c r="Y38" s="3">
        <f>'Цена на порамнување во ЕУР'!X38*'Среден курс'!$D$10</f>
        <v>0</v>
      </c>
      <c r="Z38" s="3">
        <f>'Цена на порамнување во ЕУР'!Y38*'Среден курс'!$D$10</f>
        <v>0</v>
      </c>
      <c r="AA38" s="3">
        <f>'Цена на порамнување во ЕУР'!Z38*'Среден курс'!$D$10</f>
        <v>0</v>
      </c>
      <c r="AB38" s="2">
        <f>'Цена на порамнување во ЕУР'!AA38*'Среден курс'!$D$10</f>
        <v>0</v>
      </c>
    </row>
    <row r="39" spans="2:28" ht="27" thickBot="1" x14ac:dyDescent="0.3">
      <c r="B39" s="101"/>
      <c r="C39" s="115" t="s">
        <v>30</v>
      </c>
      <c r="D39" s="114"/>
      <c r="E39" s="4">
        <f>'Цена на порамнување во ЕУР'!D39*'Среден курс'!$D$10</f>
        <v>0</v>
      </c>
      <c r="F39" s="3">
        <f>'Цена на порамнување во ЕУР'!E39*'Среден курс'!$D$10</f>
        <v>2039.6367000000002</v>
      </c>
      <c r="G39" s="3">
        <f>'Цена на порамнување во ЕУР'!F39*'Среден курс'!$D$10</f>
        <v>1990.8976500000001</v>
      </c>
      <c r="H39" s="3">
        <f>'Цена на порамнување во ЕУР'!G39*'Среден курс'!$D$10</f>
        <v>1970.5383000000002</v>
      </c>
      <c r="I39" s="3">
        <f>'Цена на порамнување во ЕУР'!H39*'Среден курс'!$D$10</f>
        <v>1978.5586499999999</v>
      </c>
      <c r="J39" s="3">
        <f>'Цена на порамнување во ЕУР'!I39*'Среден курс'!$D$10</f>
        <v>0</v>
      </c>
      <c r="K39" s="3">
        <f>'Цена на порамнување во ЕУР'!J39*'Среден курс'!$D$10</f>
        <v>2935.4481000000001</v>
      </c>
      <c r="L39" s="3">
        <f>'Цена на порамнување во ЕУР'!K39*'Среден курс'!$D$10</f>
        <v>0</v>
      </c>
      <c r="M39" s="3">
        <f>'Цена на порамнување во ЕУР'!L39*'Среден курс'!$D$10</f>
        <v>0</v>
      </c>
      <c r="N39" s="3">
        <f>'Цена на порамнување во ЕУР'!M39*'Среден курс'!$D$10</f>
        <v>0</v>
      </c>
      <c r="O39" s="3">
        <f>'Цена на порамнување во ЕУР'!N39*'Среден курс'!$D$10</f>
        <v>0</v>
      </c>
      <c r="P39" s="3">
        <f>'Цена на порамнување во ЕУР'!O39*'Среден курс'!$D$10</f>
        <v>0</v>
      </c>
      <c r="Q39" s="3">
        <f>'Цена на порамнување во ЕУР'!P39*'Среден курс'!$D$10</f>
        <v>0</v>
      </c>
      <c r="R39" s="3">
        <f>'Цена на порамнување во ЕУР'!Q39*'Среден курс'!$D$10</f>
        <v>0</v>
      </c>
      <c r="S39" s="3">
        <f>'Цена на порамнување во ЕУР'!R39*'Среден курс'!$D$10</f>
        <v>0</v>
      </c>
      <c r="T39" s="3">
        <f>'Цена на порамнување во ЕУР'!S39*'Среден курс'!$D$10</f>
        <v>0</v>
      </c>
      <c r="U39" s="3">
        <f>'Цена на порамнување во ЕУР'!T39*'Среден курс'!$D$10</f>
        <v>0</v>
      </c>
      <c r="V39" s="3">
        <f>'Цена на порамнување во ЕУР'!U39*'Среден курс'!$D$10</f>
        <v>0</v>
      </c>
      <c r="W39" s="3">
        <f>'Цена на порамнување во ЕУР'!V39*'Среден курс'!$D$10</f>
        <v>0</v>
      </c>
      <c r="X39" s="3">
        <f>'Цена на порамнување во ЕУР'!W39*'Среден курс'!$D$10</f>
        <v>0</v>
      </c>
      <c r="Y39" s="3">
        <f>'Цена на порамнување во ЕУР'!X39*'Среден курс'!$D$10</f>
        <v>0</v>
      </c>
      <c r="Z39" s="3">
        <f>'Цена на порамнување во ЕУР'!Y39*'Среден курс'!$D$10</f>
        <v>0</v>
      </c>
      <c r="AA39" s="3">
        <f>'Цена на порамнување во ЕУР'!Z39*'Среден курс'!$D$10</f>
        <v>0</v>
      </c>
      <c r="AB39" s="2">
        <f>'Цена на порамнување во ЕУР'!AA39*'Среден курс'!$D$10</f>
        <v>0</v>
      </c>
    </row>
    <row r="40" spans="2:28" ht="27" thickBot="1" x14ac:dyDescent="0.3">
      <c r="B40" s="99">
        <v>43931</v>
      </c>
      <c r="C40" s="115" t="s">
        <v>27</v>
      </c>
      <c r="D40" s="114"/>
      <c r="E40" s="5">
        <f>'Цена на порамнување во ЕУР'!D40*'Среден курс'!$D$11</f>
        <v>0</v>
      </c>
      <c r="F40" s="7">
        <f>'Цена на порамнување во ЕУР'!E40*'Среден курс'!$D$11</f>
        <v>0</v>
      </c>
      <c r="G40" s="7">
        <f>'Цена на порамнување во ЕУР'!F40*'Среден курс'!$D$11</f>
        <v>0</v>
      </c>
      <c r="H40" s="7">
        <f>'Цена на порамнување во ЕУР'!G40*'Среден курс'!$D$11</f>
        <v>0</v>
      </c>
      <c r="I40" s="7">
        <f>'Цена на порамнување во ЕУР'!H40*'Среден курс'!$D$11</f>
        <v>0</v>
      </c>
      <c r="J40" s="7">
        <f>'Цена на порамнување во ЕУР'!I40*'Среден курс'!$D$11</f>
        <v>0</v>
      </c>
      <c r="K40" s="7">
        <f>'Цена на порамнување во ЕУР'!J40*'Среден курс'!$D$11</f>
        <v>1971.7721999999999</v>
      </c>
      <c r="L40" s="7">
        <f>'Цена на порамнување во ЕУР'!K40*'Среден курс'!$D$11</f>
        <v>0</v>
      </c>
      <c r="M40" s="7">
        <f>'Цена на порамнување во ЕУР'!L40*'Среден курс'!$D$11</f>
        <v>0</v>
      </c>
      <c r="N40" s="7">
        <f>'Цена на порамнување во ЕУР'!M40*'Среден курс'!$D$11</f>
        <v>0</v>
      </c>
      <c r="O40" s="7">
        <f>'Цена на порамнување во ЕУР'!N40*'Среден курс'!$D$11</f>
        <v>0</v>
      </c>
      <c r="P40" s="7">
        <f>'Цена на порамнување во ЕУР'!O40*'Среден курс'!$D$11</f>
        <v>0</v>
      </c>
      <c r="Q40" s="7">
        <f>'Цена на порамнување во ЕУР'!P40*'Среден курс'!$D$11</f>
        <v>0</v>
      </c>
      <c r="R40" s="7">
        <f>'Цена на порамнување во ЕУР'!Q40*'Среден курс'!$D$11</f>
        <v>0</v>
      </c>
      <c r="S40" s="7">
        <f>'Цена на порамнување во ЕУР'!R40*'Среден курс'!$D$11</f>
        <v>0</v>
      </c>
      <c r="T40" s="7">
        <f>'Цена на порамнување во ЕУР'!S40*'Среден курс'!$D$11</f>
        <v>0</v>
      </c>
      <c r="U40" s="7">
        <f>'Цена на порамнување во ЕУР'!T40*'Среден курс'!$D$11</f>
        <v>0</v>
      </c>
      <c r="V40" s="7">
        <f>'Цена на порамнување во ЕУР'!U40*'Среден курс'!$D$11</f>
        <v>0</v>
      </c>
      <c r="W40" s="7">
        <f>'Цена на порамнување во ЕУР'!V40*'Среден курс'!$D$11</f>
        <v>0</v>
      </c>
      <c r="X40" s="7">
        <f>'Цена на порамнување во ЕУР'!W40*'Среден курс'!$D$11</f>
        <v>0</v>
      </c>
      <c r="Y40" s="7">
        <f>'Цена на порамнување во ЕУР'!X40*'Среден курс'!$D$11</f>
        <v>0</v>
      </c>
      <c r="Z40" s="7">
        <f>'Цена на порамнување во ЕУР'!Y40*'Среден курс'!$D$11</f>
        <v>0</v>
      </c>
      <c r="AA40" s="7">
        <f>'Цена на порамнување во ЕУР'!Z40*'Среден курс'!$D$11</f>
        <v>0</v>
      </c>
      <c r="AB40" s="6">
        <f>'Цена на порамнување во ЕУР'!AA40*'Среден курс'!$D$11</f>
        <v>0</v>
      </c>
    </row>
    <row r="41" spans="2:28" ht="27" thickBot="1" x14ac:dyDescent="0.3">
      <c r="B41" s="100"/>
      <c r="C41" s="115" t="s">
        <v>28</v>
      </c>
      <c r="D41" s="114"/>
      <c r="E41" s="4">
        <f>'Цена на порамнување во ЕУР'!D41*'Среден курс'!$D$11</f>
        <v>790.10730000000001</v>
      </c>
      <c r="F41" s="3">
        <f>'Цена на порамнување во ЕУР'!E41*'Среден курс'!$D$11</f>
        <v>790.62142500000004</v>
      </c>
      <c r="G41" s="3">
        <f>'Цена на порамнување во ЕУР'!F41*'Среден курс'!$D$11</f>
        <v>790.31295</v>
      </c>
      <c r="H41" s="3">
        <f>'Цена на порамнување во ЕУР'!G41*'Среден курс'!$D$11</f>
        <v>0</v>
      </c>
      <c r="I41" s="3">
        <f>'Цена на порамнување во ЕУР'!H41*'Среден курс'!$D$11</f>
        <v>0</v>
      </c>
      <c r="J41" s="3">
        <f>'Цена на порамнување во ЕУР'!I41*'Среден курс'!$D$11</f>
        <v>0</v>
      </c>
      <c r="K41" s="3">
        <f>'Цена на порамнување во ЕУР'!J41*'Среден курс'!$D$11</f>
        <v>0</v>
      </c>
      <c r="L41" s="3">
        <f>'Цена на порамнување во ЕУР'!K41*'Среден курс'!$D$11</f>
        <v>897.66225000000009</v>
      </c>
      <c r="M41" s="3">
        <f>'Цена на порамнување во ЕУР'!L41*'Среден курс'!$D$11</f>
        <v>893.34359999999992</v>
      </c>
      <c r="N41" s="3">
        <f>'Цена на порамнување во ЕУР'!M41*'Среден курс'!$D$11</f>
        <v>786.24668863636361</v>
      </c>
      <c r="O41" s="3">
        <f>'Цена на порамнување во ЕУР'!N41*'Среден курс'!$D$11</f>
        <v>748.55874785894196</v>
      </c>
      <c r="P41" s="3">
        <f>'Цена на порамнување во ЕУР'!O41*'Среден курс'!$D$11</f>
        <v>708.43781849529773</v>
      </c>
      <c r="Q41" s="3">
        <f>'Цена на порамнување во ЕУР'!P41*'Среден курс'!$D$11</f>
        <v>681.01755325833983</v>
      </c>
      <c r="R41" s="3">
        <f>'Цена на порамнување во ЕУР'!Q41*'Среден курс'!$D$11</f>
        <v>716.58354132194233</v>
      </c>
      <c r="S41" s="3">
        <f>'Цена на порамнување во ЕУР'!R41*'Среден курс'!$D$11</f>
        <v>773.38536981879963</v>
      </c>
      <c r="T41" s="3">
        <f>'Цена на порамнување во ЕУР'!S41*'Среден курс'!$D$11</f>
        <v>761.18270582154514</v>
      </c>
      <c r="U41" s="3">
        <f>'Цена на порамнување во ЕУР'!T41*'Среден курс'!$D$11</f>
        <v>734.81552032913851</v>
      </c>
      <c r="V41" s="3">
        <f>'Цена на порамнување во ЕУР'!U41*'Среден курс'!$D$11</f>
        <v>777.35699999999986</v>
      </c>
      <c r="W41" s="3">
        <f>'Цена на порамнување во ЕУР'!V41*'Среден курс'!$D$11</f>
        <v>838.42944863813227</v>
      </c>
      <c r="X41" s="3">
        <f>'Цена на порамнување во ЕУР'!W41*'Среден курс'!$D$11</f>
        <v>831.87515357909831</v>
      </c>
      <c r="Y41" s="3">
        <f>'Цена на порамнување во ЕУР'!X41*'Среден курс'!$D$11</f>
        <v>1091.1057197693574</v>
      </c>
      <c r="Z41" s="3">
        <f>'Цена на порамнување во ЕУР'!Y41*'Среден курс'!$D$11</f>
        <v>799.068937295826</v>
      </c>
      <c r="AA41" s="3">
        <f>'Цена на порамнување во ЕУР'!Z41*'Среден курс'!$D$11</f>
        <v>818.4460611541441</v>
      </c>
      <c r="AB41" s="2">
        <f>'Цена на порамнување во ЕУР'!AA41*'Среден курс'!$D$11</f>
        <v>784.41377438162556</v>
      </c>
    </row>
    <row r="42" spans="2:28" ht="27" thickBot="1" x14ac:dyDescent="0.3">
      <c r="B42" s="100"/>
      <c r="C42" s="115" t="s">
        <v>29</v>
      </c>
      <c r="D42" s="114"/>
      <c r="E42" s="4">
        <f>'Цена на порамнување во ЕУР'!D42*'Среден курс'!$D$11</f>
        <v>0</v>
      </c>
      <c r="F42" s="3">
        <f>'Цена на порамнување во ЕУР'!E42*'Среден курс'!$D$11</f>
        <v>0</v>
      </c>
      <c r="G42" s="3">
        <f>'Цена на порамнување во ЕУР'!F42*'Среден курс'!$D$11</f>
        <v>0</v>
      </c>
      <c r="H42" s="3">
        <f>'Цена на порамнување во ЕУР'!G42*'Среден курс'!$D$11</f>
        <v>636.69240000000002</v>
      </c>
      <c r="I42" s="3">
        <f>'Цена на порамнување во ЕУР'!H42*'Среден курс'!$D$11</f>
        <v>628.67205000000001</v>
      </c>
      <c r="J42" s="3">
        <f>'Цена на порамнување во ЕУР'!I42*'Среден курс'!$D$11</f>
        <v>669.39075000000003</v>
      </c>
      <c r="K42" s="3">
        <f>'Цена на порамнување во ЕУР'!J42*'Среден курс'!$D$11</f>
        <v>0</v>
      </c>
      <c r="L42" s="3">
        <f>'Цена на порамнување во ЕУР'!K42*'Среден курс'!$D$11</f>
        <v>0</v>
      </c>
      <c r="M42" s="3">
        <f>'Цена на порамнување во ЕУР'!L42*'Среден курс'!$D$11</f>
        <v>0</v>
      </c>
      <c r="N42" s="3">
        <f>'Цена на порамнување во ЕУР'!M42*'Среден курс'!$D$11</f>
        <v>0</v>
      </c>
      <c r="O42" s="3">
        <f>'Цена на порамнување во ЕУР'!N42*'Среден курс'!$D$11</f>
        <v>0</v>
      </c>
      <c r="P42" s="3">
        <f>'Цена на порамнување во ЕУР'!O42*'Среден курс'!$D$11</f>
        <v>0</v>
      </c>
      <c r="Q42" s="3">
        <f>'Цена на порамнување во ЕУР'!P42*'Среден курс'!$D$11</f>
        <v>0</v>
      </c>
      <c r="R42" s="3">
        <f>'Цена на порамнување во ЕУР'!Q42*'Среден курс'!$D$11</f>
        <v>0</v>
      </c>
      <c r="S42" s="3">
        <f>'Цена на порамнување во ЕУР'!R42*'Среден курс'!$D$11</f>
        <v>0</v>
      </c>
      <c r="T42" s="3">
        <f>'Цена на порамнување во ЕУР'!S42*'Среден курс'!$D$11</f>
        <v>0</v>
      </c>
      <c r="U42" s="3">
        <f>'Цена на порамнување во ЕУР'!T42*'Среден курс'!$D$11</f>
        <v>0</v>
      </c>
      <c r="V42" s="3">
        <f>'Цена на порамнување во ЕУР'!U42*'Среден курс'!$D$11</f>
        <v>0</v>
      </c>
      <c r="W42" s="3">
        <f>'Цена на порамнување во ЕУР'!V42*'Среден курс'!$D$11</f>
        <v>0</v>
      </c>
      <c r="X42" s="3">
        <f>'Цена на порамнување во ЕУР'!W42*'Среден курс'!$D$11</f>
        <v>0</v>
      </c>
      <c r="Y42" s="3">
        <f>'Цена на порамнување во ЕУР'!X42*'Среден курс'!$D$11</f>
        <v>0</v>
      </c>
      <c r="Z42" s="3">
        <f>'Цена на порамнување во ЕУР'!Y42*'Среден курс'!$D$11</f>
        <v>0</v>
      </c>
      <c r="AA42" s="3">
        <f>'Цена на порамнување во ЕУР'!Z42*'Среден курс'!$D$11</f>
        <v>0</v>
      </c>
      <c r="AB42" s="2">
        <f>'Цена на порамнување во ЕУР'!AA42*'Среден курс'!$D$11</f>
        <v>0</v>
      </c>
    </row>
    <row r="43" spans="2:28" ht="27" thickBot="1" x14ac:dyDescent="0.3">
      <c r="B43" s="101"/>
      <c r="C43" s="115" t="s">
        <v>30</v>
      </c>
      <c r="D43" s="114"/>
      <c r="E43" s="4">
        <f>'Цена на порамнување во ЕУР'!D43*'Среден курс'!$D$11</f>
        <v>0</v>
      </c>
      <c r="F43" s="3">
        <f>'Цена на порамнување во ЕУР'!E43*'Среден курс'!$D$11</f>
        <v>0</v>
      </c>
      <c r="G43" s="3">
        <f>'Цена на порамнување во ЕУР'!F43*'Среден курс'!$D$11</f>
        <v>0</v>
      </c>
      <c r="H43" s="3">
        <f>'Цена на порамнување во ЕУР'!G43*'Среден курс'!$D$11</f>
        <v>1909.4602499999999</v>
      </c>
      <c r="I43" s="3">
        <f>'Цена на порамнување во ЕУР'!H43*'Среден курс'!$D$11</f>
        <v>1886.0161499999999</v>
      </c>
      <c r="J43" s="3">
        <f>'Цена на порамнување во ЕУР'!I43*'Среден курс'!$D$11</f>
        <v>2007.5553</v>
      </c>
      <c r="K43" s="3">
        <f>'Цена на порамнување во ЕУР'!J43*'Среден курс'!$D$11</f>
        <v>0</v>
      </c>
      <c r="L43" s="3">
        <f>'Цена на порамнување во ЕУР'!K43*'Среден курс'!$D$11</f>
        <v>0</v>
      </c>
      <c r="M43" s="3">
        <f>'Цена на порамнување во ЕУР'!L43*'Среден курс'!$D$11</f>
        <v>0</v>
      </c>
      <c r="N43" s="3">
        <f>'Цена на порамнување во ЕУР'!M43*'Среден курс'!$D$11</f>
        <v>0</v>
      </c>
      <c r="O43" s="3">
        <f>'Цена на порамнување во ЕУР'!N43*'Среден курс'!$D$11</f>
        <v>0</v>
      </c>
      <c r="P43" s="3">
        <f>'Цена на порамнување во ЕУР'!O43*'Среден курс'!$D$11</f>
        <v>0</v>
      </c>
      <c r="Q43" s="3">
        <f>'Цена на порамнување во ЕУР'!P43*'Среден курс'!$D$11</f>
        <v>0</v>
      </c>
      <c r="R43" s="3">
        <f>'Цена на порамнување во ЕУР'!Q43*'Среден курс'!$D$11</f>
        <v>0</v>
      </c>
      <c r="S43" s="3">
        <f>'Цена на порамнување во ЕУР'!R43*'Среден курс'!$D$11</f>
        <v>0</v>
      </c>
      <c r="T43" s="3">
        <f>'Цена на порамнување во ЕУР'!S43*'Среден курс'!$D$11</f>
        <v>0</v>
      </c>
      <c r="U43" s="3">
        <f>'Цена на порамнување во ЕУР'!T43*'Среден курс'!$D$11</f>
        <v>0</v>
      </c>
      <c r="V43" s="3">
        <f>'Цена на порамнување во ЕУР'!U43*'Среден курс'!$D$11</f>
        <v>0</v>
      </c>
      <c r="W43" s="3">
        <f>'Цена на порамнување во ЕУР'!V43*'Среден курс'!$D$11</f>
        <v>0</v>
      </c>
      <c r="X43" s="3">
        <f>'Цена на порамнување во ЕУР'!W43*'Среден курс'!$D$11</f>
        <v>0</v>
      </c>
      <c r="Y43" s="3">
        <f>'Цена на порамнување во ЕУР'!X43*'Среден курс'!$D$11</f>
        <v>0</v>
      </c>
      <c r="Z43" s="3">
        <f>'Цена на порамнување во ЕУР'!Y43*'Среден курс'!$D$11</f>
        <v>0</v>
      </c>
      <c r="AA43" s="3">
        <f>'Цена на порамнување во ЕУР'!Z43*'Среден курс'!$D$11</f>
        <v>0</v>
      </c>
      <c r="AB43" s="2">
        <f>'Цена на порамнување во ЕУР'!AA43*'Среден курс'!$D$11</f>
        <v>0</v>
      </c>
    </row>
    <row r="44" spans="2:28" ht="27" thickBot="1" x14ac:dyDescent="0.3">
      <c r="B44" s="99">
        <v>43932</v>
      </c>
      <c r="C44" s="115" t="s">
        <v>27</v>
      </c>
      <c r="D44" s="114"/>
      <c r="E44" s="5">
        <f>'Цена на порамнување во ЕУР'!D44*'Среден курс'!$D$12</f>
        <v>0</v>
      </c>
      <c r="F44" s="7">
        <f>'Цена на порамнување во ЕУР'!E44*'Среден курс'!$D$12</f>
        <v>0</v>
      </c>
      <c r="G44" s="7">
        <f>'Цена на порамнување во ЕУР'!F44*'Среден курс'!$D$12</f>
        <v>0</v>
      </c>
      <c r="H44" s="7">
        <f>'Цена на порамнување во ЕУР'!G44*'Среден курс'!$D$12</f>
        <v>0</v>
      </c>
      <c r="I44" s="7">
        <f>'Цена на порамнување во ЕУР'!H44*'Среден курс'!$D$12</f>
        <v>0</v>
      </c>
      <c r="J44" s="7">
        <f>'Цена на порамнување во ЕУР'!I44*'Среден курс'!$D$12</f>
        <v>0</v>
      </c>
      <c r="K44" s="7">
        <f>'Цена на порамнување во ЕУР'!J44*'Среден курс'!$D$12</f>
        <v>0</v>
      </c>
      <c r="L44" s="7">
        <f>'Цена на порамнување во ЕУР'!K44*'Среден курс'!$D$12</f>
        <v>0</v>
      </c>
      <c r="M44" s="7">
        <f>'Цена на порамнување во ЕУР'!L44*'Среден курс'!$D$12</f>
        <v>0</v>
      </c>
      <c r="N44" s="7">
        <f>'Цена на порамнување во ЕУР'!M44*'Среден курс'!$D$12</f>
        <v>0</v>
      </c>
      <c r="O44" s="7">
        <f>'Цена на порамнување во ЕУР'!N44*'Среден курс'!$D$12</f>
        <v>0</v>
      </c>
      <c r="P44" s="7">
        <f>'Цена на порамнување во ЕУР'!O44*'Среден курс'!$D$12</f>
        <v>0</v>
      </c>
      <c r="Q44" s="7">
        <f>'Цена на порамнување во ЕУР'!P44*'Среден курс'!$D$12</f>
        <v>0</v>
      </c>
      <c r="R44" s="7">
        <f>'Цена на порамнување во ЕУР'!Q44*'Среден курс'!$D$12</f>
        <v>0</v>
      </c>
      <c r="S44" s="7">
        <f>'Цена на порамнување во ЕУР'!R44*'Среден курс'!$D$12</f>
        <v>751.13691078376883</v>
      </c>
      <c r="T44" s="7">
        <f>'Цена на порамнување во ЕУР'!S44*'Среден курс'!$D$12</f>
        <v>909.21604090909102</v>
      </c>
      <c r="U44" s="7">
        <f>'Цена на порамнување во ЕУР'!T44*'Среден курс'!$D$12</f>
        <v>0</v>
      </c>
      <c r="V44" s="7">
        <f>'Цена на порамнување во ЕУР'!U44*'Среден курс'!$D$12</f>
        <v>0</v>
      </c>
      <c r="W44" s="7">
        <f>'Цена на порамнување во ЕУР'!V44*'Среден курс'!$D$12</f>
        <v>0</v>
      </c>
      <c r="X44" s="7">
        <f>'Цена на порамнување во ЕУР'!W44*'Среден курс'!$D$12</f>
        <v>0</v>
      </c>
      <c r="Y44" s="7">
        <f>'Цена на порамнување во ЕУР'!X44*'Среден курс'!$D$12</f>
        <v>0</v>
      </c>
      <c r="Z44" s="7">
        <f>'Цена на порамнување во ЕУР'!Y44*'Среден курс'!$D$12</f>
        <v>0</v>
      </c>
      <c r="AA44" s="7">
        <f>'Цена на порамнување во ЕУР'!Z44*'Среден курс'!$D$12</f>
        <v>0</v>
      </c>
      <c r="AB44" s="6">
        <f>'Цена на порамнување во ЕУР'!AA44*'Среден курс'!$D$12</f>
        <v>0</v>
      </c>
    </row>
    <row r="45" spans="2:28" ht="27" thickBot="1" x14ac:dyDescent="0.3">
      <c r="B45" s="100"/>
      <c r="C45" s="115" t="s">
        <v>28</v>
      </c>
      <c r="D45" s="114"/>
      <c r="E45" s="4">
        <f>'Цена на порамнување во ЕУР'!D45*'Среден курс'!$D$12</f>
        <v>790.11244124999996</v>
      </c>
      <c r="F45" s="3">
        <f>'Цена на порамнување во ЕУР'!E45*'Среден курс'!$D$12</f>
        <v>790.28490681818187</v>
      </c>
      <c r="G45" s="3">
        <f>'Цена на порамнување во ЕУР'!F45*'Среден курс'!$D$12</f>
        <v>790.08159375000002</v>
      </c>
      <c r="H45" s="3">
        <f>'Цена на порамнување во ЕУР'!G45*'Среден курс'!$D$12</f>
        <v>0</v>
      </c>
      <c r="I45" s="3">
        <f>'Цена на порамнување во ЕУР'!H45*'Среден курс'!$D$12</f>
        <v>0</v>
      </c>
      <c r="J45" s="3">
        <f>'Цена на порамнување во ЕУР'!I45*'Среден курс'!$D$12</f>
        <v>0</v>
      </c>
      <c r="K45" s="3">
        <f>'Цена на порамнување во ЕУР'!J45*'Среден курс'!$D$12</f>
        <v>0</v>
      </c>
      <c r="L45" s="3">
        <f>'Цена на порамнување во ЕУР'!K45*'Среден курс'!$D$12</f>
        <v>761.93324999999993</v>
      </c>
      <c r="M45" s="3">
        <f>'Цена на порамнување во ЕУР'!L45*'Среден курс'!$D$12</f>
        <v>757.61460000000011</v>
      </c>
      <c r="N45" s="3">
        <f>'Цена на порамнување во ЕУР'!M45*'Среден курс'!$D$12</f>
        <v>681.72975000000008</v>
      </c>
      <c r="O45" s="3">
        <f>'Цена на порамнување во ЕУР'!N45*'Среден курс'!$D$12</f>
        <v>751.71313952489993</v>
      </c>
      <c r="P45" s="3">
        <f>'Цена на порамнување во ЕУР'!O45*'Среден курс'!$D$12</f>
        <v>790.00447500000007</v>
      </c>
      <c r="Q45" s="3">
        <f>'Цена на порамнување во ЕУР'!P45*'Среден курс'!$D$12</f>
        <v>790.00447500000007</v>
      </c>
      <c r="R45" s="3">
        <f>'Цена на порамнување во ЕУР'!Q45*'Среден курс'!$D$12</f>
        <v>790.00447500000007</v>
      </c>
      <c r="S45" s="3">
        <f>'Цена на порамнување во ЕУР'!R45*'Среден курс'!$D$12</f>
        <v>0</v>
      </c>
      <c r="T45" s="3">
        <f>'Цена на порамнување во ЕУР'!S45*'Среден курс'!$D$12</f>
        <v>0</v>
      </c>
      <c r="U45" s="3">
        <f>'Цена на порамнување во ЕУР'!T45*'Среден курс'!$D$12</f>
        <v>675.81395858794394</v>
      </c>
      <c r="V45" s="3">
        <f>'Цена на порамнување во ЕУР'!U45*'Среден курс'!$D$12</f>
        <v>786.91390471698116</v>
      </c>
      <c r="W45" s="3">
        <f>'Цена на порамнување во ЕУР'!V45*'Среден курс'!$D$12</f>
        <v>804.55677149321252</v>
      </c>
      <c r="X45" s="3">
        <f>'Цена на порамнување во ЕУР'!W45*'Среден курс'!$D$12</f>
        <v>869.78073301457914</v>
      </c>
      <c r="Y45" s="3">
        <f>'Цена на порамнување во ЕУР'!X45*'Среден курс'!$D$12</f>
        <v>921.52587599999993</v>
      </c>
      <c r="Z45" s="3">
        <f>'Цена на порамнување во ЕУР'!Y45*'Среден курс'!$D$12</f>
        <v>876.3697891576918</v>
      </c>
      <c r="AA45" s="3">
        <f>'Цена на порамнување во ЕУР'!Z45*'Среден курс'!$D$12</f>
        <v>822.56348386322748</v>
      </c>
      <c r="AB45" s="2">
        <f>'Цена на порамнување во ЕУР'!AA45*'Среден курс'!$D$12</f>
        <v>774.1623012569205</v>
      </c>
    </row>
    <row r="46" spans="2:28" ht="27" thickBot="1" x14ac:dyDescent="0.3">
      <c r="B46" s="100"/>
      <c r="C46" s="115" t="s">
        <v>29</v>
      </c>
      <c r="D46" s="114"/>
      <c r="E46" s="4">
        <f>'Цена на порамнување во ЕУР'!D46*'Среден курс'!$D$12</f>
        <v>0</v>
      </c>
      <c r="F46" s="3">
        <f>'Цена на порамнување во ЕУР'!E46*'Среден курс'!$D$12</f>
        <v>0</v>
      </c>
      <c r="G46" s="3">
        <f>'Цена на порамнување во ЕУР'!F46*'Среден курс'!$D$12</f>
        <v>0</v>
      </c>
      <c r="H46" s="3">
        <f>'Цена на порамнување во ЕУР'!G46*'Среден курс'!$D$12</f>
        <v>607.0788</v>
      </c>
      <c r="I46" s="3">
        <f>'Цена на порамнување во ЕУР'!H46*'Среден курс'!$D$12</f>
        <v>622.50255000000004</v>
      </c>
      <c r="J46" s="3">
        <f>'Цена на порамнување во ЕУР'!I46*'Среден курс'!$D$12</f>
        <v>671.24160000000006</v>
      </c>
      <c r="K46" s="3">
        <f>'Цена на порамнување во ЕУР'!J46*'Среден курс'!$D$12</f>
        <v>710.10945000000004</v>
      </c>
      <c r="L46" s="3">
        <f>'Цена на порамнување во ЕУР'!K46*'Среден курс'!$D$12</f>
        <v>0</v>
      </c>
      <c r="M46" s="3">
        <f>'Цена на порамнување во ЕУР'!L46*'Среден курс'!$D$12</f>
        <v>0</v>
      </c>
      <c r="N46" s="3">
        <f>'Цена на порамнување во ЕУР'!M46*'Среден курс'!$D$12</f>
        <v>0</v>
      </c>
      <c r="O46" s="3">
        <f>'Цена на порамнување во ЕУР'!N46*'Среден курс'!$D$12</f>
        <v>0</v>
      </c>
      <c r="P46" s="3">
        <f>'Цена на порамнување во ЕУР'!O46*'Среден курс'!$D$12</f>
        <v>0</v>
      </c>
      <c r="Q46" s="3">
        <f>'Цена на порамнување во ЕУР'!P46*'Среден курс'!$D$12</f>
        <v>0</v>
      </c>
      <c r="R46" s="3">
        <f>'Цена на порамнување во ЕУР'!Q46*'Среден курс'!$D$12</f>
        <v>0</v>
      </c>
      <c r="S46" s="3">
        <f>'Цена на порамнување во ЕУР'!R46*'Среден курс'!$D$12</f>
        <v>0</v>
      </c>
      <c r="T46" s="3">
        <f>'Цена на порамнување во ЕУР'!S46*'Среден курс'!$D$12</f>
        <v>0</v>
      </c>
      <c r="U46" s="3">
        <f>'Цена на порамнување во ЕУР'!T46*'Среден курс'!$D$12</f>
        <v>0</v>
      </c>
      <c r="V46" s="3">
        <f>'Цена на порамнување во ЕУР'!U46*'Среден курс'!$D$12</f>
        <v>0</v>
      </c>
      <c r="W46" s="3">
        <f>'Цена на порамнување во ЕУР'!V46*'Среден курс'!$D$12</f>
        <v>0</v>
      </c>
      <c r="X46" s="3">
        <f>'Цена на порамнување во ЕУР'!W46*'Среден курс'!$D$12</f>
        <v>0</v>
      </c>
      <c r="Y46" s="3">
        <f>'Цена на порамнување во ЕУР'!X46*'Среден курс'!$D$12</f>
        <v>0</v>
      </c>
      <c r="Z46" s="3">
        <f>'Цена на порамнување во ЕУР'!Y46*'Среден курс'!$D$12</f>
        <v>0</v>
      </c>
      <c r="AA46" s="3">
        <f>'Цена на порамнување во ЕУР'!Z46*'Среден курс'!$D$12</f>
        <v>0</v>
      </c>
      <c r="AB46" s="2">
        <f>'Цена на порамнување во ЕУР'!AA46*'Среден курс'!$D$12</f>
        <v>0</v>
      </c>
    </row>
    <row r="47" spans="2:28" ht="27" thickBot="1" x14ac:dyDescent="0.3">
      <c r="B47" s="101"/>
      <c r="C47" s="115" t="s">
        <v>30</v>
      </c>
      <c r="D47" s="114"/>
      <c r="E47" s="4">
        <f>'Цена на порамнување во ЕУР'!D47*'Среден курс'!$D$12</f>
        <v>0</v>
      </c>
      <c r="F47" s="3">
        <f>'Цена на порамнување во ЕУР'!E47*'Среден курс'!$D$12</f>
        <v>0</v>
      </c>
      <c r="G47" s="3">
        <f>'Цена на порамнување во ЕУР'!F47*'Среден курс'!$D$12</f>
        <v>0</v>
      </c>
      <c r="H47" s="3">
        <f>'Цена на порамнување во ЕУР'!G47*'Среден курс'!$D$12</f>
        <v>1821.2364</v>
      </c>
      <c r="I47" s="3">
        <f>'Цена на порамнување во ЕУР'!H47*'Среден курс'!$D$12</f>
        <v>1866.8907000000002</v>
      </c>
      <c r="J47" s="3">
        <f>'Цена на порамнување во ЕУР'!I47*'Среден курс'!$D$12</f>
        <v>2013.1078500000001</v>
      </c>
      <c r="K47" s="3">
        <f>'Цена на порамнување во ЕУР'!J47*'Среден курс'!$D$12</f>
        <v>2130.3283500000002</v>
      </c>
      <c r="L47" s="3">
        <f>'Цена на порамнување во ЕУР'!K47*'Среден курс'!$D$12</f>
        <v>0</v>
      </c>
      <c r="M47" s="3">
        <f>'Цена на порамнување во ЕУР'!L47*'Среден курс'!$D$12</f>
        <v>0</v>
      </c>
      <c r="N47" s="3">
        <f>'Цена на порамнување во ЕУР'!M47*'Среден курс'!$D$12</f>
        <v>0</v>
      </c>
      <c r="O47" s="3">
        <f>'Цена на порамнување во ЕУР'!N47*'Среден курс'!$D$12</f>
        <v>0</v>
      </c>
      <c r="P47" s="3">
        <f>'Цена на порамнување во ЕУР'!O47*'Среден курс'!$D$12</f>
        <v>0</v>
      </c>
      <c r="Q47" s="3">
        <f>'Цена на порамнување во ЕУР'!P47*'Среден курс'!$D$12</f>
        <v>0</v>
      </c>
      <c r="R47" s="3">
        <f>'Цена на порамнување во ЕУР'!Q47*'Среден курс'!$D$12</f>
        <v>0</v>
      </c>
      <c r="S47" s="3">
        <f>'Цена на порамнување во ЕУР'!R47*'Среден курс'!$D$12</f>
        <v>0</v>
      </c>
      <c r="T47" s="3">
        <f>'Цена на порамнување во ЕУР'!S47*'Среден курс'!$D$12</f>
        <v>0</v>
      </c>
      <c r="U47" s="3">
        <f>'Цена на порамнување во ЕУР'!T47*'Среден курс'!$D$12</f>
        <v>0</v>
      </c>
      <c r="V47" s="3">
        <f>'Цена на порамнување во ЕУР'!U47*'Среден курс'!$D$12</f>
        <v>0</v>
      </c>
      <c r="W47" s="3">
        <f>'Цена на порамнување во ЕУР'!V47*'Среден курс'!$D$12</f>
        <v>0</v>
      </c>
      <c r="X47" s="3">
        <f>'Цена на порамнување во ЕУР'!W47*'Среден курс'!$D$12</f>
        <v>0</v>
      </c>
      <c r="Y47" s="3">
        <f>'Цена на порамнување во ЕУР'!X47*'Среден курс'!$D$12</f>
        <v>0</v>
      </c>
      <c r="Z47" s="3">
        <f>'Цена на порамнување во ЕУР'!Y47*'Среден курс'!$D$12</f>
        <v>0</v>
      </c>
      <c r="AA47" s="3">
        <f>'Цена на порамнување во ЕУР'!Z47*'Среден курс'!$D$12</f>
        <v>0</v>
      </c>
      <c r="AB47" s="2">
        <f>'Цена на порамнување во ЕУР'!AA47*'Среден курс'!$D$12</f>
        <v>0</v>
      </c>
    </row>
    <row r="48" spans="2:28" ht="27" thickBot="1" x14ac:dyDescent="0.3">
      <c r="B48" s="99">
        <v>43933</v>
      </c>
      <c r="C48" s="115" t="s">
        <v>27</v>
      </c>
      <c r="D48" s="114"/>
      <c r="E48" s="5">
        <f>'Цена на порамнување во ЕУР'!D48*'Среден курс'!$D$13</f>
        <v>0</v>
      </c>
      <c r="F48" s="7">
        <f>'Цена на порамнување во ЕУР'!E48*'Среден курс'!$D$13</f>
        <v>0</v>
      </c>
      <c r="G48" s="7">
        <f>'Цена на порамнување во ЕУР'!F48*'Среден курс'!$D$13</f>
        <v>0</v>
      </c>
      <c r="H48" s="7">
        <f>'Цена на порамнување во ЕУР'!G48*'Среден курс'!$D$13</f>
        <v>0</v>
      </c>
      <c r="I48" s="7">
        <f>'Цена на порамнување во ЕУР'!H48*'Среден курс'!$D$13</f>
        <v>0</v>
      </c>
      <c r="J48" s="7">
        <f>'Цена на порамнување во ЕУР'!I48*'Среден курс'!$D$13</f>
        <v>0</v>
      </c>
      <c r="K48" s="7">
        <f>'Цена на порамнување во ЕУР'!J48*'Среден курс'!$D$13</f>
        <v>0</v>
      </c>
      <c r="L48" s="7">
        <f>'Цена на порамнување во ЕУР'!K48*'Среден курс'!$D$13</f>
        <v>0</v>
      </c>
      <c r="M48" s="7">
        <f>'Цена на порамнување во ЕУР'!L48*'Среден курс'!$D$13</f>
        <v>0</v>
      </c>
      <c r="N48" s="7">
        <f>'Цена на порамнување во ЕУР'!M48*'Среден курс'!$D$13</f>
        <v>0</v>
      </c>
      <c r="O48" s="7">
        <f>'Цена на порамнување во ЕУР'!N48*'Среден курс'!$D$13</f>
        <v>0</v>
      </c>
      <c r="P48" s="7">
        <f>'Цена на порамнување во ЕУР'!O48*'Среден курс'!$D$13</f>
        <v>0</v>
      </c>
      <c r="Q48" s="7">
        <f>'Цена на порамнување во ЕУР'!P48*'Среден курс'!$D$13</f>
        <v>0</v>
      </c>
      <c r="R48" s="7">
        <f>'Цена на порамнување во ЕУР'!Q48*'Среден курс'!$D$13</f>
        <v>0</v>
      </c>
      <c r="S48" s="7">
        <f>'Цена на порамнување во ЕУР'!R48*'Среден курс'!$D$13</f>
        <v>0</v>
      </c>
      <c r="T48" s="7">
        <f>'Цена на порамнување во ЕУР'!S48*'Среден курс'!$D$13</f>
        <v>0</v>
      </c>
      <c r="U48" s="7">
        <f>'Цена на порамнување во ЕУР'!T48*'Среден курс'!$D$13</f>
        <v>0</v>
      </c>
      <c r="V48" s="7">
        <f>'Цена на порамнување во ЕУР'!U48*'Среден курс'!$D$13</f>
        <v>0</v>
      </c>
      <c r="W48" s="7">
        <f>'Цена на порамнување во ЕУР'!V48*'Среден курс'!$D$13</f>
        <v>0</v>
      </c>
      <c r="X48" s="7">
        <f>'Цена на порамнување во ЕУР'!W48*'Среден курс'!$D$13</f>
        <v>0</v>
      </c>
      <c r="Y48" s="7">
        <f>'Цена на порамнување во ЕУР'!X48*'Среден курс'!$D$13</f>
        <v>0</v>
      </c>
      <c r="Z48" s="7">
        <f>'Цена на порамнување во ЕУР'!Y48*'Среден курс'!$D$13</f>
        <v>0</v>
      </c>
      <c r="AA48" s="7">
        <f>'Цена на порамнување во ЕУР'!Z48*'Среден курс'!$D$13</f>
        <v>0</v>
      </c>
      <c r="AB48" s="6">
        <f>'Цена на порамнување во ЕУР'!AA48*'Среден курс'!$D$13</f>
        <v>0</v>
      </c>
    </row>
    <row r="49" spans="2:28" ht="27" thickBot="1" x14ac:dyDescent="0.3">
      <c r="B49" s="100"/>
      <c r="C49" s="115" t="s">
        <v>28</v>
      </c>
      <c r="D49" s="114"/>
      <c r="E49" s="4">
        <f>'Цена на порамнување во ЕУР'!D49*'Среден курс'!$D$13</f>
        <v>790.11149693877542</v>
      </c>
      <c r="F49" s="3">
        <f>'Цена на порамнување во ЕУР'!E49*'Среден курс'!$D$13</f>
        <v>790.28827200000001</v>
      </c>
      <c r="G49" s="3">
        <f>'Цена на порамнување во ЕУР'!F49*'Среден курс'!$D$13</f>
        <v>790.04854285714305</v>
      </c>
      <c r="H49" s="3">
        <f>'Цена на порамнување во ЕУР'!G49*'Среден курс'!$D$13</f>
        <v>0</v>
      </c>
      <c r="I49" s="3">
        <f>'Цена на порамнување во ЕУР'!H49*'Среден курс'!$D$13</f>
        <v>0</v>
      </c>
      <c r="J49" s="3">
        <f>'Цена на порамнување во ЕУР'!I49*'Среден курс'!$D$13</f>
        <v>0</v>
      </c>
      <c r="K49" s="3">
        <f>'Цена на порамнување во ЕУР'!J49*'Среден курс'!$D$13</f>
        <v>0</v>
      </c>
      <c r="L49" s="3">
        <f>'Цена на порамнување во ЕУР'!K49*'Среден курс'!$D$13</f>
        <v>563.27535</v>
      </c>
      <c r="M49" s="3">
        <f>'Цена на порамнување во ЕУР'!L49*'Среден курс'!$D$13</f>
        <v>563.27535</v>
      </c>
      <c r="N49" s="3">
        <f>'Цена на порамнување во ЕУР'!M49*'Среден курс'!$D$13</f>
        <v>760.92784999999992</v>
      </c>
      <c r="O49" s="3">
        <f>'Цена на порамнување во ЕУР'!N49*'Среден курс'!$D$13</f>
        <v>790.00447500000007</v>
      </c>
      <c r="P49" s="3">
        <f>'Цена на порамнување во ЕУР'!O49*'Среден курс'!$D$13</f>
        <v>790.00447500000007</v>
      </c>
      <c r="Q49" s="3">
        <f>'Цена на порамнување во ЕУР'!P49*'Среден курс'!$D$13</f>
        <v>790.00447500000007</v>
      </c>
      <c r="R49" s="3">
        <f>'Цена на порамнување во ЕУР'!Q49*'Среден курс'!$D$13</f>
        <v>787.31598735177863</v>
      </c>
      <c r="S49" s="3">
        <f>'Цена на порамнување во ЕУР'!R49*'Среден курс'!$D$13</f>
        <v>757.7544560735671</v>
      </c>
      <c r="T49" s="3">
        <f>'Цена на порамнување во ЕУР'!S49*'Среден курс'!$D$13</f>
        <v>742.64553255578085</v>
      </c>
      <c r="U49" s="3">
        <f>'Цена на порамнување во ЕУР'!T49*'Среден курс'!$D$13</f>
        <v>756.56883855774356</v>
      </c>
      <c r="V49" s="3">
        <f>'Цена на порамнување во ЕУР'!U49*'Среден курс'!$D$13</f>
        <v>790.5889539473684</v>
      </c>
      <c r="W49" s="3">
        <f>'Цена на порамнување во ЕУР'!V49*'Среден курс'!$D$13</f>
        <v>786.79731428571426</v>
      </c>
      <c r="X49" s="3">
        <f>'Цена на порамнување во ЕУР'!W49*'Среден курс'!$D$13</f>
        <v>818.95292096854712</v>
      </c>
      <c r="Y49" s="3">
        <f>'Цена на порамнување во ЕУР'!X49*'Среден курс'!$D$13</f>
        <v>1212.30675</v>
      </c>
      <c r="Z49" s="3">
        <f>'Цена на порамнување во ЕУР'!Y49*'Среден курс'!$D$13</f>
        <v>832.88250000000005</v>
      </c>
      <c r="AA49" s="3">
        <f>'Цена на порамнување во ЕУР'!Z49*'Среден курс'!$D$13</f>
        <v>772.85374140926638</v>
      </c>
      <c r="AB49" s="2">
        <f>'Цена на порамнување во ЕУР'!AA49*'Среден курс'!$D$13</f>
        <v>772.11192741645709</v>
      </c>
    </row>
    <row r="50" spans="2:28" ht="27" thickBot="1" x14ac:dyDescent="0.3">
      <c r="B50" s="100"/>
      <c r="C50" s="115" t="s">
        <v>29</v>
      </c>
      <c r="D50" s="114"/>
      <c r="E50" s="4">
        <f>'Цена на порамнување во ЕУР'!D50*'Среден курс'!$D$13</f>
        <v>0</v>
      </c>
      <c r="F50" s="3">
        <f>'Цена на порамнување во ЕУР'!E50*'Среден курс'!$D$13</f>
        <v>0</v>
      </c>
      <c r="G50" s="3">
        <f>'Цена на порамнување во ЕУР'!F50*'Среден курс'!$D$13</f>
        <v>0</v>
      </c>
      <c r="H50" s="3">
        <f>'Цена на порамнување во ЕУР'!G50*'Среден курс'!$D$13</f>
        <v>320.81400000000002</v>
      </c>
      <c r="I50" s="3">
        <f>'Цена на порамнување во ЕУР'!H50*'Среден курс'!$D$13</f>
        <v>366.4683</v>
      </c>
      <c r="J50" s="3">
        <f>'Цена на порамнување во ЕУР'!I50*'Среден курс'!$D$13</f>
        <v>386.82764999999995</v>
      </c>
      <c r="K50" s="3">
        <f>'Цена на порамнување во ЕУР'!J50*'Среден курс'!$D$13</f>
        <v>437.41755000000001</v>
      </c>
      <c r="L50" s="3">
        <f>'Цена на порамнување во ЕУР'!K50*'Среден курс'!$D$13</f>
        <v>0</v>
      </c>
      <c r="M50" s="3">
        <f>'Цена на порамнување во ЕУР'!L50*'Среден курс'!$D$13</f>
        <v>0</v>
      </c>
      <c r="N50" s="3">
        <f>'Цена на порамнување во ЕУР'!M50*'Среден курс'!$D$13</f>
        <v>0</v>
      </c>
      <c r="O50" s="3">
        <f>'Цена на порамнување во ЕУР'!N50*'Среден курс'!$D$13</f>
        <v>0</v>
      </c>
      <c r="P50" s="3">
        <f>'Цена на порамнување во ЕУР'!O50*'Среден курс'!$D$13</f>
        <v>0</v>
      </c>
      <c r="Q50" s="3">
        <f>'Цена на порамнување во ЕУР'!P50*'Среден курс'!$D$13</f>
        <v>0</v>
      </c>
      <c r="R50" s="3">
        <f>'Цена на порамнување во ЕУР'!Q50*'Среден курс'!$D$13</f>
        <v>0</v>
      </c>
      <c r="S50" s="3">
        <f>'Цена на порамнување во ЕУР'!R50*'Среден курс'!$D$13</f>
        <v>0</v>
      </c>
      <c r="T50" s="3">
        <f>'Цена на порамнување во ЕУР'!S50*'Среден курс'!$D$13</f>
        <v>0</v>
      </c>
      <c r="U50" s="3">
        <f>'Цена на порамнување во ЕУР'!T50*'Среден курс'!$D$13</f>
        <v>0</v>
      </c>
      <c r="V50" s="3">
        <f>'Цена на порамнување во ЕУР'!U50*'Среден курс'!$D$13</f>
        <v>0</v>
      </c>
      <c r="W50" s="3">
        <f>'Цена на порамнување во ЕУР'!V50*'Среден курс'!$D$13</f>
        <v>0</v>
      </c>
      <c r="X50" s="3">
        <f>'Цена на порамнување во ЕУР'!W50*'Среден курс'!$D$13</f>
        <v>0</v>
      </c>
      <c r="Y50" s="3">
        <f>'Цена на порамнување во ЕУР'!X50*'Среден курс'!$D$13</f>
        <v>0</v>
      </c>
      <c r="Z50" s="3">
        <f>'Цена на порамнување во ЕУР'!Y50*'Среден курс'!$D$13</f>
        <v>0</v>
      </c>
      <c r="AA50" s="3">
        <f>'Цена на порамнување во ЕУР'!Z50*'Среден курс'!$D$13</f>
        <v>0</v>
      </c>
      <c r="AB50" s="2">
        <f>'Цена на порамнување во ЕУР'!AA50*'Среден курс'!$D$13</f>
        <v>0</v>
      </c>
    </row>
    <row r="51" spans="2:28" ht="27" thickBot="1" x14ac:dyDescent="0.3">
      <c r="B51" s="101"/>
      <c r="C51" s="115" t="s">
        <v>30</v>
      </c>
      <c r="D51" s="114"/>
      <c r="E51" s="4">
        <f>'Цена на порамнување во ЕУР'!D51*'Среден курс'!$D$13</f>
        <v>0</v>
      </c>
      <c r="F51" s="3">
        <f>'Цена на порамнување во ЕУР'!E51*'Среден курс'!$D$13</f>
        <v>0</v>
      </c>
      <c r="G51" s="3">
        <f>'Цена на порамнување во ЕУР'!F51*'Среден курс'!$D$13</f>
        <v>0</v>
      </c>
      <c r="H51" s="3">
        <f>'Цена на порамнување во ЕУР'!G51*'Среден курс'!$D$13</f>
        <v>962.44200000000001</v>
      </c>
      <c r="I51" s="3">
        <f>'Цена на порамнување во ЕУР'!H51*'Среден курс'!$D$13</f>
        <v>1099.4049</v>
      </c>
      <c r="J51" s="3">
        <f>'Цена на порамнување во ЕУР'!I51*'Среден курс'!$D$13</f>
        <v>1160.4829499999998</v>
      </c>
      <c r="K51" s="3">
        <f>'Цена на порамнување во ЕУР'!J51*'Среден курс'!$D$13</f>
        <v>1312.2526499999999</v>
      </c>
      <c r="L51" s="3">
        <f>'Цена на порамнување во ЕУР'!K51*'Среден курс'!$D$13</f>
        <v>0</v>
      </c>
      <c r="M51" s="3">
        <f>'Цена на порамнување во ЕУР'!L51*'Среден курс'!$D$13</f>
        <v>0</v>
      </c>
      <c r="N51" s="3">
        <f>'Цена на порамнување во ЕУР'!M51*'Среден курс'!$D$13</f>
        <v>0</v>
      </c>
      <c r="O51" s="3">
        <f>'Цена на порамнување во ЕУР'!N51*'Среден курс'!$D$13</f>
        <v>0</v>
      </c>
      <c r="P51" s="3">
        <f>'Цена на порамнување во ЕУР'!O51*'Среден курс'!$D$13</f>
        <v>0</v>
      </c>
      <c r="Q51" s="3">
        <f>'Цена на порамнување во ЕУР'!P51*'Среден курс'!$D$13</f>
        <v>0</v>
      </c>
      <c r="R51" s="3">
        <f>'Цена на порамнување во ЕУР'!Q51*'Среден курс'!$D$13</f>
        <v>0</v>
      </c>
      <c r="S51" s="3">
        <f>'Цена на порамнување во ЕУР'!R51*'Среден курс'!$D$13</f>
        <v>0</v>
      </c>
      <c r="T51" s="3">
        <f>'Цена на порамнување во ЕУР'!S51*'Среден курс'!$D$13</f>
        <v>0</v>
      </c>
      <c r="U51" s="3">
        <f>'Цена на порамнување во ЕУР'!T51*'Среден курс'!$D$13</f>
        <v>0</v>
      </c>
      <c r="V51" s="3">
        <f>'Цена на порамнување во ЕУР'!U51*'Среден курс'!$D$13</f>
        <v>0</v>
      </c>
      <c r="W51" s="3">
        <f>'Цена на порамнување во ЕУР'!V51*'Среден курс'!$D$13</f>
        <v>0</v>
      </c>
      <c r="X51" s="3">
        <f>'Цена на порамнување во ЕУР'!W51*'Среден курс'!$D$13</f>
        <v>0</v>
      </c>
      <c r="Y51" s="3">
        <f>'Цена на порамнување во ЕУР'!X51*'Среден курс'!$D$13</f>
        <v>0</v>
      </c>
      <c r="Z51" s="3">
        <f>'Цена на порамнување во ЕУР'!Y51*'Среден курс'!$D$13</f>
        <v>0</v>
      </c>
      <c r="AA51" s="3">
        <f>'Цена на порамнување во ЕУР'!Z51*'Среден курс'!$D$13</f>
        <v>0</v>
      </c>
      <c r="AB51" s="2">
        <f>'Цена на порамнување во ЕУР'!AA51*'Среден курс'!$D$13</f>
        <v>0</v>
      </c>
    </row>
    <row r="52" spans="2:28" ht="27" thickBot="1" x14ac:dyDescent="0.3">
      <c r="B52" s="99">
        <v>43934</v>
      </c>
      <c r="C52" s="115" t="s">
        <v>27</v>
      </c>
      <c r="D52" s="114"/>
      <c r="E52" s="5">
        <f>'Цена на порамнување во ЕУР'!D52*'Среден курс'!$D$14</f>
        <v>0</v>
      </c>
      <c r="F52" s="7">
        <f>'Цена на порамнување во ЕУР'!E52*'Среден курс'!$D$14</f>
        <v>0</v>
      </c>
      <c r="G52" s="7">
        <f>'Цена на порамнување во ЕУР'!F52*'Среден курс'!$D$14</f>
        <v>0</v>
      </c>
      <c r="H52" s="7">
        <f>'Цена на порамнување во ЕУР'!G52*'Среден курс'!$D$14</f>
        <v>0</v>
      </c>
      <c r="I52" s="7">
        <f>'Цена на порамнување во ЕУР'!H52*'Среден курс'!$D$14</f>
        <v>0</v>
      </c>
      <c r="J52" s="7">
        <f>'Цена на порамнување во ЕУР'!I52*'Среден курс'!$D$14</f>
        <v>0</v>
      </c>
      <c r="K52" s="7">
        <f>'Цена на порамнување во ЕУР'!J52*'Среден курс'!$D$14</f>
        <v>0</v>
      </c>
      <c r="L52" s="7">
        <f>'Цена на порамнување во ЕУР'!K52*'Среден курс'!$D$14</f>
        <v>0</v>
      </c>
      <c r="M52" s="7">
        <f>'Цена на порамнување во ЕУР'!L52*'Среден курс'!$D$14</f>
        <v>0</v>
      </c>
      <c r="N52" s="7">
        <f>'Цена на порамнување во ЕУР'!M52*'Среден курс'!$D$14</f>
        <v>0</v>
      </c>
      <c r="O52" s="7">
        <f>'Цена на порамнување во ЕУР'!N52*'Среден курс'!$D$14</f>
        <v>0</v>
      </c>
      <c r="P52" s="7">
        <f>'Цена на порамнување во ЕУР'!O52*'Среден курс'!$D$14</f>
        <v>0</v>
      </c>
      <c r="Q52" s="7">
        <f>'Цена на порамнување во ЕУР'!P52*'Среден курс'!$D$14</f>
        <v>0</v>
      </c>
      <c r="R52" s="7">
        <f>'Цена на порамнување во ЕУР'!Q52*'Среден курс'!$D$14</f>
        <v>0</v>
      </c>
      <c r="S52" s="7">
        <f>'Цена на порамнување во ЕУР'!R52*'Среден курс'!$D$14</f>
        <v>0</v>
      </c>
      <c r="T52" s="7">
        <f>'Цена на порамнување во ЕУР'!S52*'Среден курс'!$D$14</f>
        <v>0</v>
      </c>
      <c r="U52" s="7">
        <f>'Цена на порамнување во ЕУР'!T52*'Среден курс'!$D$14</f>
        <v>0</v>
      </c>
      <c r="V52" s="7">
        <f>'Цена на порамнување во ЕУР'!U52*'Среден курс'!$D$14</f>
        <v>0</v>
      </c>
      <c r="W52" s="7">
        <f>'Цена на порамнување во ЕУР'!V52*'Среден курс'!$D$14</f>
        <v>0</v>
      </c>
      <c r="X52" s="7">
        <f>'Цена на порамнување во ЕУР'!W52*'Среден курс'!$D$14</f>
        <v>0</v>
      </c>
      <c r="Y52" s="7">
        <f>'Цена на порамнување во ЕУР'!X52*'Среден курс'!$D$14</f>
        <v>0</v>
      </c>
      <c r="Z52" s="7">
        <f>'Цена на порамнување во ЕУР'!Y52*'Среден курс'!$D$14</f>
        <v>0</v>
      </c>
      <c r="AA52" s="7">
        <f>'Цена на порамнување во ЕУР'!Z52*'Среден курс'!$D$14</f>
        <v>0</v>
      </c>
      <c r="AB52" s="6">
        <f>'Цена на порамнување во ЕУР'!AA52*'Среден курс'!$D$14</f>
        <v>0</v>
      </c>
    </row>
    <row r="53" spans="2:28" ht="27" thickBot="1" x14ac:dyDescent="0.3">
      <c r="B53" s="100"/>
      <c r="C53" s="115" t="s">
        <v>28</v>
      </c>
      <c r="D53" s="114"/>
      <c r="E53" s="4">
        <f>'Цена на порамнување во ЕУР'!D53*'Среден курс'!$D$14</f>
        <v>790.11149693877542</v>
      </c>
      <c r="F53" s="3">
        <f>'Цена на порамнување во ЕУР'!E53*'Среден курс'!$D$14</f>
        <v>790.01382272727278</v>
      </c>
      <c r="G53" s="3">
        <f>'Цена на порамнување во ЕУР'!F53*'Среден курс'!$D$14</f>
        <v>0</v>
      </c>
      <c r="H53" s="3">
        <f>'Цена на порамнување во ЕУР'!G53*'Среден курс'!$D$14</f>
        <v>0</v>
      </c>
      <c r="I53" s="3">
        <f>'Цена на порамнување во ЕУР'!H53*'Среден курс'!$D$14</f>
        <v>0</v>
      </c>
      <c r="J53" s="3">
        <f>'Цена на порамнување во ЕУР'!I53*'Среден курс'!$D$14</f>
        <v>0</v>
      </c>
      <c r="K53" s="3">
        <f>'Цена на порамнување во ЕУР'!J53*'Среден курс'!$D$14</f>
        <v>0</v>
      </c>
      <c r="L53" s="3">
        <f>'Цена на порамнување во ЕУР'!K53*'Среден курс'!$D$14</f>
        <v>563.27534999999989</v>
      </c>
      <c r="M53" s="3">
        <f>'Цена на порамнување во ЕУР'!L53*'Среден курс'!$D$14</f>
        <v>563.27535</v>
      </c>
      <c r="N53" s="3">
        <f>'Цена на порамнување во ЕУР'!M53*'Среден курс'!$D$14</f>
        <v>563.27535000000012</v>
      </c>
      <c r="O53" s="3">
        <f>'Цена на порамнување во ЕУР'!N53*'Среден курс'!$D$14</f>
        <v>708.61453269230776</v>
      </c>
      <c r="P53" s="3">
        <f>'Цена на порамнување во ЕУР'!O53*'Среден курс'!$D$14</f>
        <v>733.49459232081915</v>
      </c>
      <c r="Q53" s="3">
        <f>'Цена на порамнување во ЕУР'!P53*'Среден курс'!$D$14</f>
        <v>725.98095191336699</v>
      </c>
      <c r="R53" s="3">
        <f>'Цена на порамнување во ЕУР'!Q53*'Среден курс'!$D$14</f>
        <v>724.94980999471886</v>
      </c>
      <c r="S53" s="3">
        <f>'Цена на порамнување во ЕУР'!R53*'Среден курс'!$D$14</f>
        <v>790.31295</v>
      </c>
      <c r="T53" s="3">
        <f>'Цена на порамнување во ЕУР'!S53*'Среден курс'!$D$14</f>
        <v>790.31295</v>
      </c>
      <c r="U53" s="3">
        <f>'Цена на порамнување во ЕУР'!T53*'Среден курс'!$D$14</f>
        <v>725.67884602122024</v>
      </c>
      <c r="V53" s="3">
        <f>'Цена на порамнување во ЕУР'!U53*'Среден курс'!$D$14</f>
        <v>697.98628069306949</v>
      </c>
      <c r="W53" s="3">
        <f>'Цена на порамнување во ЕУР'!V53*'Среден курс'!$D$14</f>
        <v>701.32747626832031</v>
      </c>
      <c r="X53" s="3">
        <f>'Цена на порамнување во ЕУР'!W53*'Среден курс'!$D$14</f>
        <v>836.0352307569467</v>
      </c>
      <c r="Y53" s="3">
        <f>'Цена на порамнување во ЕУР'!X53*'Среден курс'!$D$14</f>
        <v>844.3983289482818</v>
      </c>
      <c r="Z53" s="3">
        <f>'Цена на порамнување во ЕУР'!Y53*'Среден курс'!$D$14</f>
        <v>797.35916842105269</v>
      </c>
      <c r="AA53" s="3">
        <f>'Цена на порамнување во ЕУР'!Z53*'Среден курс'!$D$14</f>
        <v>754.01802133995022</v>
      </c>
      <c r="AB53" s="2">
        <f>'Цена на порамнување во ЕУР'!AA53*'Среден курс'!$D$14</f>
        <v>747.50834756295706</v>
      </c>
    </row>
    <row r="54" spans="2:28" ht="27" thickBot="1" x14ac:dyDescent="0.3">
      <c r="B54" s="100"/>
      <c r="C54" s="115" t="s">
        <v>29</v>
      </c>
      <c r="D54" s="114"/>
      <c r="E54" s="4">
        <f>'Цена на порамнување во ЕУР'!D54*'Среден курс'!$D$14</f>
        <v>0</v>
      </c>
      <c r="F54" s="3">
        <f>'Цена на порамнување во ЕУР'!E54*'Среден курс'!$D$14</f>
        <v>0</v>
      </c>
      <c r="G54" s="3">
        <f>'Цена на порамнување во ЕУР'!F54*'Среден курс'!$D$14</f>
        <v>32.081400000000002</v>
      </c>
      <c r="H54" s="3">
        <f>'Цена на порамнување во ЕУР'!G54*'Среден курс'!$D$14</f>
        <v>32.081400000000002</v>
      </c>
      <c r="I54" s="3">
        <f>'Цена на порамнување во ЕУР'!H54*'Среден курс'!$D$14</f>
        <v>95.010300000000001</v>
      </c>
      <c r="J54" s="3">
        <f>'Цена на порамнување во ЕУР'!I54*'Среден курс'!$D$14</f>
        <v>95.627250000000004</v>
      </c>
      <c r="K54" s="3">
        <f>'Цена на порамнување во ЕУР'!J54*'Среден курс'!$D$14</f>
        <v>95.010300000000001</v>
      </c>
      <c r="L54" s="3">
        <f>'Цена на порамнување во ЕУР'!K54*'Среден курс'!$D$14</f>
        <v>0</v>
      </c>
      <c r="M54" s="3">
        <f>'Цена на порамнување во ЕУР'!L54*'Среден курс'!$D$14</f>
        <v>0</v>
      </c>
      <c r="N54" s="3">
        <f>'Цена на порамнување во ЕУР'!M54*'Среден курс'!$D$14</f>
        <v>0</v>
      </c>
      <c r="O54" s="3">
        <f>'Цена на порамнување во ЕУР'!N54*'Среден курс'!$D$14</f>
        <v>0</v>
      </c>
      <c r="P54" s="3">
        <f>'Цена на порамнување во ЕУР'!O54*'Среден курс'!$D$14</f>
        <v>0</v>
      </c>
      <c r="Q54" s="3">
        <f>'Цена на порамнување во ЕУР'!P54*'Среден курс'!$D$14</f>
        <v>0</v>
      </c>
      <c r="R54" s="3">
        <f>'Цена на порамнување во ЕУР'!Q54*'Среден курс'!$D$14</f>
        <v>0</v>
      </c>
      <c r="S54" s="3">
        <f>'Цена на порамнување во ЕУР'!R54*'Среден курс'!$D$14</f>
        <v>0</v>
      </c>
      <c r="T54" s="3">
        <f>'Цена на порамнување во ЕУР'!S54*'Среден курс'!$D$14</f>
        <v>0</v>
      </c>
      <c r="U54" s="3">
        <f>'Цена на порамнување во ЕУР'!T54*'Среден курс'!$D$14</f>
        <v>0</v>
      </c>
      <c r="V54" s="3">
        <f>'Цена на порамнување во ЕУР'!U54*'Среден курс'!$D$14</f>
        <v>0</v>
      </c>
      <c r="W54" s="3">
        <f>'Цена на порамнување во ЕУР'!V54*'Среден курс'!$D$14</f>
        <v>0</v>
      </c>
      <c r="X54" s="3">
        <f>'Цена на порамнување во ЕУР'!W54*'Среден курс'!$D$14</f>
        <v>0</v>
      </c>
      <c r="Y54" s="3">
        <f>'Цена на порамнување во ЕУР'!X54*'Среден курс'!$D$14</f>
        <v>0</v>
      </c>
      <c r="Z54" s="3">
        <f>'Цена на порамнување во ЕУР'!Y54*'Среден курс'!$D$14</f>
        <v>0</v>
      </c>
      <c r="AA54" s="3">
        <f>'Цена на порамнување во ЕУР'!Z54*'Среден курс'!$D$14</f>
        <v>0</v>
      </c>
      <c r="AB54" s="2">
        <f>'Цена на порамнување во ЕУР'!AA54*'Среден курс'!$D$14</f>
        <v>0</v>
      </c>
    </row>
    <row r="55" spans="2:28" ht="27" thickBot="1" x14ac:dyDescent="0.3">
      <c r="B55" s="101"/>
      <c r="C55" s="115" t="s">
        <v>30</v>
      </c>
      <c r="D55" s="114"/>
      <c r="E55" s="4">
        <f>'Цена на порамнување во ЕУР'!D55*'Среден курс'!$D$14</f>
        <v>0</v>
      </c>
      <c r="F55" s="3">
        <f>'Цена на порамнување во ЕУР'!E55*'Среден курс'!$D$14</f>
        <v>0</v>
      </c>
      <c r="G55" s="3">
        <f>'Цена на порамнување во ЕУР'!F55*'Среден курс'!$D$14</f>
        <v>96.244200000000006</v>
      </c>
      <c r="H55" s="3">
        <f>'Цена на порамнување во ЕУР'!G55*'Среден курс'!$D$14</f>
        <v>96.244200000000006</v>
      </c>
      <c r="I55" s="3">
        <f>'Цена на порамнување во ЕУР'!H55*'Среден курс'!$D$14</f>
        <v>285.03090000000003</v>
      </c>
      <c r="J55" s="3">
        <f>'Цена на порамнување во ЕУР'!I55*'Среден курс'!$D$14</f>
        <v>286.88175000000001</v>
      </c>
      <c r="K55" s="3">
        <f>'Цена на порамнување во ЕУР'!J55*'Среден курс'!$D$14</f>
        <v>285.03090000000003</v>
      </c>
      <c r="L55" s="3">
        <f>'Цена на порамнување во ЕУР'!K55*'Среден курс'!$D$14</f>
        <v>0</v>
      </c>
      <c r="M55" s="3">
        <f>'Цена на порамнување во ЕУР'!L55*'Среден курс'!$D$14</f>
        <v>0</v>
      </c>
      <c r="N55" s="3">
        <f>'Цена на порамнување во ЕУР'!M55*'Среден курс'!$D$14</f>
        <v>0</v>
      </c>
      <c r="O55" s="3">
        <f>'Цена на порамнување во ЕУР'!N55*'Среден курс'!$D$14</f>
        <v>0</v>
      </c>
      <c r="P55" s="3">
        <f>'Цена на порамнување во ЕУР'!O55*'Среден курс'!$D$14</f>
        <v>0</v>
      </c>
      <c r="Q55" s="3">
        <f>'Цена на порамнување во ЕУР'!P55*'Среден курс'!$D$14</f>
        <v>0</v>
      </c>
      <c r="R55" s="3">
        <f>'Цена на порамнување во ЕУР'!Q55*'Среден курс'!$D$14</f>
        <v>0</v>
      </c>
      <c r="S55" s="3">
        <f>'Цена на порамнување во ЕУР'!R55*'Среден курс'!$D$14</f>
        <v>0</v>
      </c>
      <c r="T55" s="3">
        <f>'Цена на порамнување во ЕУР'!S55*'Среден курс'!$D$14</f>
        <v>0</v>
      </c>
      <c r="U55" s="3">
        <f>'Цена на порамнување во ЕУР'!T55*'Среден курс'!$D$14</f>
        <v>0</v>
      </c>
      <c r="V55" s="3">
        <f>'Цена на порамнување во ЕУР'!U55*'Среден курс'!$D$14</f>
        <v>0</v>
      </c>
      <c r="W55" s="3">
        <f>'Цена на порамнување во ЕУР'!V55*'Среден курс'!$D$14</f>
        <v>0</v>
      </c>
      <c r="X55" s="3">
        <f>'Цена на порамнување во ЕУР'!W55*'Среден курс'!$D$14</f>
        <v>0</v>
      </c>
      <c r="Y55" s="3">
        <f>'Цена на порамнување во ЕУР'!X55*'Среден курс'!$D$14</f>
        <v>0</v>
      </c>
      <c r="Z55" s="3">
        <f>'Цена на порамнување во ЕУР'!Y55*'Среден курс'!$D$14</f>
        <v>0</v>
      </c>
      <c r="AA55" s="3">
        <f>'Цена на порамнување во ЕУР'!Z55*'Среден курс'!$D$14</f>
        <v>0</v>
      </c>
      <c r="AB55" s="2">
        <f>'Цена на порамнување во ЕУР'!AA55*'Среден курс'!$D$14</f>
        <v>0</v>
      </c>
    </row>
    <row r="56" spans="2:28" ht="27" thickBot="1" x14ac:dyDescent="0.3">
      <c r="B56" s="99">
        <v>43935</v>
      </c>
      <c r="C56" s="115" t="s">
        <v>27</v>
      </c>
      <c r="D56" s="114"/>
      <c r="E56" s="21">
        <f>'Цена на порамнување во ЕУР'!D56*'Среден курс'!$D$15</f>
        <v>0</v>
      </c>
      <c r="F56" s="23">
        <f>'Цена на порамнување во ЕУР'!E56*'Среден курс'!$D$15</f>
        <v>0</v>
      </c>
      <c r="G56" s="23">
        <f>'Цена на порамнување во ЕУР'!F56*'Среден курс'!$D$15</f>
        <v>0</v>
      </c>
      <c r="H56" s="23">
        <f>'Цена на порамнување во ЕУР'!G56*'Среден курс'!$D$15</f>
        <v>0</v>
      </c>
      <c r="I56" s="23">
        <f>'Цена на порамнување во ЕУР'!H56*'Среден курс'!$D$15</f>
        <v>0</v>
      </c>
      <c r="J56" s="23">
        <f>'Цена на порамнување во ЕУР'!I56*'Среден курс'!$D$15</f>
        <v>0</v>
      </c>
      <c r="K56" s="23">
        <f>'Цена на порамнување во ЕУР'!J56*'Среден курс'!$D$15</f>
        <v>0</v>
      </c>
      <c r="L56" s="23">
        <f>'Цена на порамнување во ЕУР'!K56*'Среден курс'!$D$15</f>
        <v>0</v>
      </c>
      <c r="M56" s="23">
        <f>'Цена на порамнување во ЕУР'!L56*'Среден курс'!$D$15</f>
        <v>0</v>
      </c>
      <c r="N56" s="23">
        <f>'Цена на порамнување во ЕУР'!M56*'Среден курс'!$D$15</f>
        <v>3697.3813500000006</v>
      </c>
      <c r="O56" s="23">
        <f>'Цена на порамнување во ЕУР'!N56*'Среден курс'!$D$15</f>
        <v>2839.2039000000004</v>
      </c>
      <c r="P56" s="23">
        <f>'Цена на порамнување во ЕУР'!O56*'Среден курс'!$D$15</f>
        <v>2559.1086</v>
      </c>
      <c r="Q56" s="23">
        <f>'Цена на порамнување во ЕУР'!P56*'Среден курс'!$D$15</f>
        <v>2266.6742999999997</v>
      </c>
      <c r="R56" s="23">
        <f>'Цена на порамнување во ЕУР'!Q56*'Среден курс'!$D$15</f>
        <v>1738.3381102752087</v>
      </c>
      <c r="S56" s="23">
        <f>'Цена на порамнување во ЕУР'!R56*'Среден курс'!$D$15</f>
        <v>1798.8942735849057</v>
      </c>
      <c r="T56" s="23">
        <f>'Цена на порамнување во ЕУР'!S56*'Среден курс'!$D$15</f>
        <v>1816.8222449371867</v>
      </c>
      <c r="U56" s="23">
        <f>'Цена на порамнување во ЕУР'!T56*'Среден курс'!$D$15</f>
        <v>1982.3313401747018</v>
      </c>
      <c r="V56" s="23">
        <f>'Цена на порамнување во ЕУР'!U56*'Среден курс'!$D$15</f>
        <v>2010.375410244478</v>
      </c>
      <c r="W56" s="23">
        <f>'Цена на порамнување во ЕУР'!V56*'Среден курс'!$D$15</f>
        <v>2163.4497514285713</v>
      </c>
      <c r="X56" s="23">
        <f>'Цена на порамнување во ЕУР'!W56*'Среден курс'!$D$15</f>
        <v>2806.5160631455396</v>
      </c>
      <c r="Y56" s="23">
        <f>'Цена на порамнување во ЕУР'!X56*'Среден курс'!$D$15</f>
        <v>0</v>
      </c>
      <c r="Z56" s="23">
        <f>'Цена на порамнување во ЕУР'!Y56*'Среден курс'!$D$15</f>
        <v>2848.4581499999999</v>
      </c>
      <c r="AA56" s="23">
        <f>'Цена на порамнување во ЕУР'!Z56*'Среден курс'!$D$15</f>
        <v>2506.0508999999997</v>
      </c>
      <c r="AB56" s="22">
        <f>'Цена на порамнување во ЕУР'!AA56*'Среден курс'!$D$15</f>
        <v>1840.053375</v>
      </c>
    </row>
    <row r="57" spans="2:28" ht="27" thickBot="1" x14ac:dyDescent="0.3">
      <c r="B57" s="100"/>
      <c r="C57" s="115" t="s">
        <v>28</v>
      </c>
      <c r="D57" s="114"/>
      <c r="E57" s="20">
        <f>'Цена на порамнување во ЕУР'!D57*'Среден курс'!$D$15</f>
        <v>790.120153125</v>
      </c>
      <c r="F57" s="19">
        <f>'Цена на порамнување во ЕУР'!E57*'Среден курс'!$D$15</f>
        <v>789.99383793103459</v>
      </c>
      <c r="G57" s="19">
        <f>'Цена на порамнување во ЕУР'!F57*'Среден курс'!$D$15</f>
        <v>0</v>
      </c>
      <c r="H57" s="19">
        <f>'Цена на порамнување во ЕУР'!G57*'Среден курс'!$D$15</f>
        <v>0</v>
      </c>
      <c r="I57" s="19">
        <f>'Цена на порамнување во ЕУР'!H57*'Среден курс'!$D$15</f>
        <v>0</v>
      </c>
      <c r="J57" s="19">
        <f>'Цена на порамнување во ЕУР'!I57*'Среден курс'!$D$15</f>
        <v>0</v>
      </c>
      <c r="K57" s="19">
        <f>'Цена на порамнување во ЕУР'!J57*'Среден курс'!$D$15</f>
        <v>0</v>
      </c>
      <c r="L57" s="19">
        <f>'Цена на порамнување во ЕУР'!K57*'Среден курс'!$D$15</f>
        <v>1154.9304</v>
      </c>
      <c r="M57" s="19">
        <f>'Цена на порамнување во ЕУР'!L57*'Среден курс'!$D$15</f>
        <v>1297.4458500000001</v>
      </c>
      <c r="N57" s="19">
        <f>'Цена на порамнување во ЕУР'!M57*'Среден курс'!$D$15</f>
        <v>0</v>
      </c>
      <c r="O57" s="19">
        <f>'Цена на порамнување во ЕУР'!N57*'Среден курс'!$D$15</f>
        <v>0</v>
      </c>
      <c r="P57" s="19">
        <f>'Цена на порамнување во ЕУР'!O57*'Среден курс'!$D$15</f>
        <v>0</v>
      </c>
      <c r="Q57" s="19">
        <f>'Цена на порамнување во ЕУР'!P57*'Среден курс'!$D$15</f>
        <v>0</v>
      </c>
      <c r="R57" s="19">
        <f>'Цена на порамнување во ЕУР'!Q57*'Среден курс'!$D$15</f>
        <v>0</v>
      </c>
      <c r="S57" s="19">
        <f>'Цена на порамнување во ЕУР'!R57*'Среден курс'!$D$15</f>
        <v>0</v>
      </c>
      <c r="T57" s="19">
        <f>'Цена на порамнување во ЕУР'!S57*'Среден курс'!$D$15</f>
        <v>0</v>
      </c>
      <c r="U57" s="19">
        <f>'Цена на порамнување во ЕУР'!T57*'Среден курс'!$D$15</f>
        <v>0</v>
      </c>
      <c r="V57" s="19">
        <f>'Цена на порамнување во ЕУР'!U57*'Среден курс'!$D$15</f>
        <v>0</v>
      </c>
      <c r="W57" s="19">
        <f>'Цена на порамнување во ЕУР'!V57*'Среден курс'!$D$15</f>
        <v>0</v>
      </c>
      <c r="X57" s="19">
        <f>'Цена на порамнување во ЕУР'!W57*'Среден курс'!$D$15</f>
        <v>0</v>
      </c>
      <c r="Y57" s="19">
        <f>'Цена на порамнување во ЕУР'!X57*'Среден курс'!$D$15</f>
        <v>1177.7575500000003</v>
      </c>
      <c r="Z57" s="19">
        <f>'Цена на порамнување во ЕУР'!Y57*'Среден курс'!$D$15</f>
        <v>0</v>
      </c>
      <c r="AA57" s="19">
        <f>'Цена на порамнување во ЕУР'!Z57*'Среден курс'!$D$15</f>
        <v>0</v>
      </c>
      <c r="AB57" s="18">
        <f>'Цена на порамнување во ЕУР'!AA57*'Среден курс'!$D$15</f>
        <v>0</v>
      </c>
    </row>
    <row r="58" spans="2:28" ht="27" thickBot="1" x14ac:dyDescent="0.3">
      <c r="B58" s="100"/>
      <c r="C58" s="115" t="s">
        <v>29</v>
      </c>
      <c r="D58" s="114"/>
      <c r="E58" s="20">
        <f>'Цена на порамнување во ЕУР'!D58*'Среден курс'!$D$15</f>
        <v>0</v>
      </c>
      <c r="F58" s="19">
        <f>'Цена на порамнување во ЕУР'!E58*'Среден курс'!$D$15</f>
        <v>0</v>
      </c>
      <c r="G58" s="19">
        <f>'Цена на порамнување во ЕУР'!F58*'Среден курс'!$D$15</f>
        <v>259.73595</v>
      </c>
      <c r="H58" s="19">
        <f>'Цена на порамнување во ЕУР'!G58*'Среден курс'!$D$15</f>
        <v>248.63085000000001</v>
      </c>
      <c r="I58" s="19">
        <f>'Цена на порамнување во ЕУР'!H58*'Среден курс'!$D$15</f>
        <v>272.07495</v>
      </c>
      <c r="J58" s="19">
        <f>'Цена на порамнување во ЕУР'!I58*'Среден курс'!$D$15</f>
        <v>487.39050000000003</v>
      </c>
      <c r="K58" s="19">
        <f>'Цена на порамнување во ЕУР'!J58*'Среден курс'!$D$15</f>
        <v>832.88250000000005</v>
      </c>
      <c r="L58" s="19">
        <f>'Цена на порамнување во ЕУР'!K58*'Среден курс'!$D$15</f>
        <v>0</v>
      </c>
      <c r="M58" s="19">
        <f>'Цена на порамнување во ЕУР'!L58*'Среден курс'!$D$15</f>
        <v>0</v>
      </c>
      <c r="N58" s="19">
        <f>'Цена на порамнување во ЕУР'!M58*'Среден курс'!$D$15</f>
        <v>0</v>
      </c>
      <c r="O58" s="19">
        <f>'Цена на порамнување во ЕУР'!N58*'Среден курс'!$D$15</f>
        <v>0</v>
      </c>
      <c r="P58" s="19">
        <f>'Цена на порамнување во ЕУР'!O58*'Среден курс'!$D$15</f>
        <v>0</v>
      </c>
      <c r="Q58" s="19">
        <f>'Цена на порамнување во ЕУР'!P58*'Среден курс'!$D$15</f>
        <v>0</v>
      </c>
      <c r="R58" s="19">
        <f>'Цена на порамнување во ЕУР'!Q58*'Среден курс'!$D$15</f>
        <v>0</v>
      </c>
      <c r="S58" s="19">
        <f>'Цена на порамнување во ЕУР'!R58*'Среден курс'!$D$15</f>
        <v>0</v>
      </c>
      <c r="T58" s="19">
        <f>'Цена на порамнување во ЕУР'!S58*'Среден курс'!$D$15</f>
        <v>0</v>
      </c>
      <c r="U58" s="19">
        <f>'Цена на порамнување во ЕУР'!T58*'Среден курс'!$D$15</f>
        <v>0</v>
      </c>
      <c r="V58" s="19">
        <f>'Цена на порамнување во ЕУР'!U58*'Среден курс'!$D$15</f>
        <v>0</v>
      </c>
      <c r="W58" s="19">
        <f>'Цена на порамнување во ЕУР'!V58*'Среден курс'!$D$15</f>
        <v>0</v>
      </c>
      <c r="X58" s="19">
        <f>'Цена на порамнување во ЕУР'!W58*'Среден курс'!$D$15</f>
        <v>0</v>
      </c>
      <c r="Y58" s="19">
        <f>'Цена на порамнување во ЕУР'!X58*'Среден курс'!$D$15</f>
        <v>0</v>
      </c>
      <c r="Z58" s="19">
        <f>'Цена на порамнување во ЕУР'!Y58*'Среден курс'!$D$15</f>
        <v>0</v>
      </c>
      <c r="AA58" s="19">
        <f>'Цена на порамнување во ЕУР'!Z58*'Среден курс'!$D$15</f>
        <v>0</v>
      </c>
      <c r="AB58" s="18">
        <f>'Цена на порамнување во ЕУР'!AA58*'Среден курс'!$D$15</f>
        <v>0</v>
      </c>
    </row>
    <row r="59" spans="2:28" ht="27" thickBot="1" x14ac:dyDescent="0.3">
      <c r="B59" s="101"/>
      <c r="C59" s="115" t="s">
        <v>30</v>
      </c>
      <c r="D59" s="114"/>
      <c r="E59" s="17">
        <f>'Цена на порамнување во ЕУР'!D59*'Среден курс'!$D$15</f>
        <v>0</v>
      </c>
      <c r="F59" s="16">
        <f>'Цена на порамнување во ЕУР'!E59*'Среден курс'!$D$15</f>
        <v>0</v>
      </c>
      <c r="G59" s="16">
        <f>'Цена на порамнување во ЕУР'!F59*'Среден курс'!$D$15</f>
        <v>778.59089999999992</v>
      </c>
      <c r="H59" s="16">
        <f>'Цена на порамнување во ЕУР'!G59*'Среден курс'!$D$15</f>
        <v>745.89255000000003</v>
      </c>
      <c r="I59" s="16">
        <f>'Цена на порамнување во ЕУР'!H59*'Среден курс'!$D$15</f>
        <v>816.22485000000006</v>
      </c>
      <c r="J59" s="16">
        <f>'Цена на порамнување во ЕУР'!I59*'Среден курс'!$D$15</f>
        <v>1462.1714999999999</v>
      </c>
      <c r="K59" s="16">
        <f>'Цена на порамнување во ЕУР'!J59*'Среден курс'!$D$15</f>
        <v>2498.0305499999999</v>
      </c>
      <c r="L59" s="16">
        <f>'Цена на порамнување во ЕУР'!K59*'Среден курс'!$D$15</f>
        <v>0</v>
      </c>
      <c r="M59" s="16">
        <f>'Цена на порамнување во ЕУР'!L59*'Среден курс'!$D$15</f>
        <v>0</v>
      </c>
      <c r="N59" s="16">
        <f>'Цена на порамнување во ЕУР'!M59*'Среден курс'!$D$15</f>
        <v>0</v>
      </c>
      <c r="O59" s="16">
        <f>'Цена на порамнување во ЕУР'!N59*'Среден курс'!$D$15</f>
        <v>0</v>
      </c>
      <c r="P59" s="16">
        <f>'Цена на порамнување во ЕУР'!O59*'Среден курс'!$D$15</f>
        <v>0</v>
      </c>
      <c r="Q59" s="16">
        <f>'Цена на порамнување во ЕУР'!P59*'Среден курс'!$D$15</f>
        <v>0</v>
      </c>
      <c r="R59" s="16">
        <f>'Цена на порамнување во ЕУР'!Q59*'Среден курс'!$D$15</f>
        <v>0</v>
      </c>
      <c r="S59" s="16">
        <f>'Цена на порамнување во ЕУР'!R59*'Среден курс'!$D$15</f>
        <v>0</v>
      </c>
      <c r="T59" s="16">
        <f>'Цена на порамнување во ЕУР'!S59*'Среден курс'!$D$15</f>
        <v>0</v>
      </c>
      <c r="U59" s="16">
        <f>'Цена на порамнување во ЕУР'!T59*'Среден курс'!$D$15</f>
        <v>0</v>
      </c>
      <c r="V59" s="16">
        <f>'Цена на порамнување во ЕУР'!U59*'Среден курс'!$D$15</f>
        <v>0</v>
      </c>
      <c r="W59" s="16">
        <f>'Цена на порамнување во ЕУР'!V59*'Среден курс'!$D$15</f>
        <v>0</v>
      </c>
      <c r="X59" s="16">
        <f>'Цена на порамнување во ЕУР'!W59*'Среден курс'!$D$15</f>
        <v>0</v>
      </c>
      <c r="Y59" s="16">
        <f>'Цена на порамнување во ЕУР'!X59*'Среден курс'!$D$15</f>
        <v>0</v>
      </c>
      <c r="Z59" s="16">
        <f>'Цена на порамнување во ЕУР'!Y59*'Среден курс'!$D$15</f>
        <v>0</v>
      </c>
      <c r="AA59" s="16">
        <f>'Цена на порамнување во ЕУР'!Z59*'Среден курс'!$D$15</f>
        <v>0</v>
      </c>
      <c r="AB59" s="15">
        <f>'Цена на порамнување во ЕУР'!AA59*'Среден курс'!$D$15</f>
        <v>0</v>
      </c>
    </row>
    <row r="60" spans="2:28" ht="27" thickBot="1" x14ac:dyDescent="0.3">
      <c r="B60" s="99">
        <v>43936</v>
      </c>
      <c r="C60" s="115" t="s">
        <v>27</v>
      </c>
      <c r="D60" s="114"/>
      <c r="E60" s="21">
        <f>'Цена на порамнување во ЕУР'!D60*'Среден курс'!$D$16</f>
        <v>1649.7243000000001</v>
      </c>
      <c r="F60" s="23">
        <f>'Цена на порамнување во ЕУР'!E60*'Среден курс'!$D$16</f>
        <v>1463.2867557692309</v>
      </c>
      <c r="G60" s="23">
        <f>'Цена на порамнување во ЕУР'!F60*'Среден курс'!$D$16</f>
        <v>0</v>
      </c>
      <c r="H60" s="23">
        <f>'Цена на порамнување во ЕУР'!G60*'Среден курс'!$D$16</f>
        <v>0</v>
      </c>
      <c r="I60" s="23">
        <f>'Цена на порамнување во ЕУР'!H60*'Среден курс'!$D$16</f>
        <v>0</v>
      </c>
      <c r="J60" s="23">
        <f>'Цена на порамнување во ЕУР'!I60*'Среден курс'!$D$16</f>
        <v>0</v>
      </c>
      <c r="K60" s="23">
        <f>'Цена на порамнување во ЕУР'!J60*'Среден курс'!$D$16</f>
        <v>2099.4294374999999</v>
      </c>
      <c r="L60" s="23">
        <f>'Цена на порамнување во ЕУР'!K60*'Среден курс'!$D$16</f>
        <v>0</v>
      </c>
      <c r="M60" s="23">
        <f>'Цена на порамнување во ЕУР'!L60*'Среден курс'!$D$16</f>
        <v>2616.4121513706787</v>
      </c>
      <c r="N60" s="23">
        <f>'Цена на порамнување во ЕУР'!M60*'Среден курс'!$D$16</f>
        <v>2043.4467754803288</v>
      </c>
      <c r="O60" s="23">
        <f>'Цена на порамнување во ЕУР'!N60*'Среден курс'!$D$16</f>
        <v>1773.7653875701683</v>
      </c>
      <c r="P60" s="23">
        <f>'Цена на порамнување во ЕУР'!O60*'Среден курс'!$D$16</f>
        <v>1367.4405202115072</v>
      </c>
      <c r="Q60" s="23">
        <f>'Цена на порамнување во ЕУР'!P60*'Среден курс'!$D$16</f>
        <v>1281.8356834532372</v>
      </c>
      <c r="R60" s="23">
        <f>'Цена на порамнување во ЕУР'!Q60*'Среден курс'!$D$16</f>
        <v>1135.0117285714286</v>
      </c>
      <c r="S60" s="23">
        <f>'Цена на порамнување во ЕУР'!R60*'Среден курс'!$D$16</f>
        <v>1091.8485371900827</v>
      </c>
      <c r="T60" s="23">
        <f>'Цена на порамнување во ЕУР'!S60*'Среден курс'!$D$16</f>
        <v>1222.8968529298379</v>
      </c>
      <c r="U60" s="23">
        <f>'Цена на порамнување во ЕУР'!T60*'Среден курс'!$D$16</f>
        <v>1639.0422514285713</v>
      </c>
      <c r="V60" s="23">
        <f>'Цена на порамнување во ЕУР'!U60*'Среден курс'!$D$16</f>
        <v>2329.7006131578946</v>
      </c>
      <c r="W60" s="23">
        <f>'Цена на порамнување во ЕУР'!V60*'Среден курс'!$D$16</f>
        <v>2967.5631518181822</v>
      </c>
      <c r="X60" s="23">
        <f>'Цена на порамнување во ЕУР'!W60*'Среден курс'!$D$16</f>
        <v>3870.1081892028265</v>
      </c>
      <c r="Y60" s="23">
        <f>'Цена на порамнување во ЕУР'!X60*'Среден курс'!$D$16</f>
        <v>4246.5014453271024</v>
      </c>
      <c r="Z60" s="23">
        <f>'Цена на порамнување во ЕУР'!Y60*'Среден курс'!$D$16</f>
        <v>3040.5183141176467</v>
      </c>
      <c r="AA60" s="23">
        <f>'Цена на порамнување во ЕУР'!Z60*'Среден курс'!$D$16</f>
        <v>2619.1528228518418</v>
      </c>
      <c r="AB60" s="22">
        <f>'Цена на порамнување во ЕУР'!AA60*'Среден курс'!$D$16</f>
        <v>2012.1931823751181</v>
      </c>
    </row>
    <row r="61" spans="2:28" ht="27" thickBot="1" x14ac:dyDescent="0.3">
      <c r="B61" s="100"/>
      <c r="C61" s="115" t="s">
        <v>28</v>
      </c>
      <c r="D61" s="114"/>
      <c r="E61" s="20">
        <f>'Цена на порамнување во ЕУР'!D61*'Среден курс'!$D$16</f>
        <v>0</v>
      </c>
      <c r="F61" s="19">
        <f>'Цена на порамнување во ЕУР'!E61*'Среден курс'!$D$16</f>
        <v>0</v>
      </c>
      <c r="G61" s="19">
        <f>'Цена на порамнување во ЕУР'!F61*'Среден курс'!$D$16</f>
        <v>0</v>
      </c>
      <c r="H61" s="19">
        <f>'Цена на порамнување во ЕУР'!G61*'Среден курс'!$D$16</f>
        <v>0</v>
      </c>
      <c r="I61" s="19">
        <f>'Цена на порамнување во ЕУР'!H61*'Среден курс'!$D$16</f>
        <v>0</v>
      </c>
      <c r="J61" s="19">
        <f>'Цена на порамнување во ЕУР'!I61*'Среден курс'!$D$16</f>
        <v>0</v>
      </c>
      <c r="K61" s="19">
        <f>'Цена на порамнување во ЕУР'!J61*'Среден курс'!$D$16</f>
        <v>0</v>
      </c>
      <c r="L61" s="19">
        <f>'Цена на порамнување во ЕУР'!K61*'Среден курс'!$D$16</f>
        <v>1047.5811000000001</v>
      </c>
      <c r="M61" s="19">
        <f>'Цена на порамнување во ЕУР'!L61*'Среден курс'!$D$16</f>
        <v>0</v>
      </c>
      <c r="N61" s="19">
        <f>'Цена на порамнување во ЕУР'!M61*'Среден курс'!$D$16</f>
        <v>0</v>
      </c>
      <c r="O61" s="19">
        <f>'Цена на порамнување во ЕУР'!N61*'Среден курс'!$D$16</f>
        <v>0</v>
      </c>
      <c r="P61" s="19">
        <f>'Цена на порамнување во ЕУР'!O61*'Среден курс'!$D$16</f>
        <v>0</v>
      </c>
      <c r="Q61" s="19">
        <f>'Цена на порамнување во ЕУР'!P61*'Среден курс'!$D$16</f>
        <v>0</v>
      </c>
      <c r="R61" s="19">
        <f>'Цена на порамнување во ЕУР'!Q61*'Среден курс'!$D$16</f>
        <v>0</v>
      </c>
      <c r="S61" s="19">
        <f>'Цена на порамнување во ЕУР'!R61*'Среден курс'!$D$16</f>
        <v>0</v>
      </c>
      <c r="T61" s="19">
        <f>'Цена на порамнување во ЕУР'!S61*'Среден курс'!$D$16</f>
        <v>0</v>
      </c>
      <c r="U61" s="19">
        <f>'Цена на порамнување во ЕУР'!T61*'Среден курс'!$D$16</f>
        <v>0</v>
      </c>
      <c r="V61" s="19">
        <f>'Цена на порамнување во ЕУР'!U61*'Среден курс'!$D$16</f>
        <v>0</v>
      </c>
      <c r="W61" s="19">
        <f>'Цена на порамнување во ЕУР'!V61*'Среден курс'!$D$16</f>
        <v>0</v>
      </c>
      <c r="X61" s="19">
        <f>'Цена на порамнување во ЕУР'!W61*'Среден курс'!$D$16</f>
        <v>0</v>
      </c>
      <c r="Y61" s="19">
        <f>'Цена на порамнување во ЕУР'!X61*'Среден курс'!$D$16</f>
        <v>0</v>
      </c>
      <c r="Z61" s="19">
        <f>'Цена на порамнување во ЕУР'!Y61*'Среден курс'!$D$16</f>
        <v>0</v>
      </c>
      <c r="AA61" s="19">
        <f>'Цена на порамнување во ЕУР'!Z61*'Среден курс'!$D$16</f>
        <v>0</v>
      </c>
      <c r="AB61" s="18">
        <f>'Цена на порамнување во ЕУР'!AA61*'Среден курс'!$D$16</f>
        <v>0</v>
      </c>
    </row>
    <row r="62" spans="2:28" ht="27" thickBot="1" x14ac:dyDescent="0.3">
      <c r="B62" s="100"/>
      <c r="C62" s="115" t="s">
        <v>29</v>
      </c>
      <c r="D62" s="114"/>
      <c r="E62" s="20">
        <f>'Цена на порамнување во ЕУР'!D62*'Среден курс'!$D$16</f>
        <v>0</v>
      </c>
      <c r="F62" s="19">
        <f>'Цена на порамнување во ЕУР'!E62*'Среден курс'!$D$16</f>
        <v>0</v>
      </c>
      <c r="G62" s="19">
        <f>'Цена на порамнување во ЕУР'!F62*'Среден курс'!$D$16</f>
        <v>520.70579999999995</v>
      </c>
      <c r="H62" s="19">
        <f>'Цена на порамнување во ЕУР'!G62*'Среден курс'!$D$16</f>
        <v>518.23800000000006</v>
      </c>
      <c r="I62" s="19">
        <f>'Цена на порамнување во ЕУР'!H62*'Среден курс'!$D$16</f>
        <v>520.70579999999995</v>
      </c>
      <c r="J62" s="19">
        <f>'Цена на порамнување во ЕУР'!I62*'Среден курс'!$D$16</f>
        <v>586.10249999999996</v>
      </c>
      <c r="K62" s="19">
        <f>'Цена на порамнување во ЕУР'!J62*'Среден курс'!$D$16</f>
        <v>0</v>
      </c>
      <c r="L62" s="19">
        <f>'Цена на порамнување во ЕУР'!K62*'Среден курс'!$D$16</f>
        <v>0</v>
      </c>
      <c r="M62" s="19">
        <f>'Цена на порамнување во ЕУР'!L62*'Среден курс'!$D$16</f>
        <v>0</v>
      </c>
      <c r="N62" s="19">
        <f>'Цена на порамнување во ЕУР'!M62*'Среден курс'!$D$16</f>
        <v>0</v>
      </c>
      <c r="O62" s="19">
        <f>'Цена на порамнување во ЕУР'!N62*'Среден курс'!$D$16</f>
        <v>0</v>
      </c>
      <c r="P62" s="19">
        <f>'Цена на порамнување во ЕУР'!O62*'Среден курс'!$D$16</f>
        <v>0</v>
      </c>
      <c r="Q62" s="19">
        <f>'Цена на порамнување во ЕУР'!P62*'Среден курс'!$D$16</f>
        <v>0</v>
      </c>
      <c r="R62" s="19">
        <f>'Цена на порамнување во ЕУР'!Q62*'Среден курс'!$D$16</f>
        <v>0</v>
      </c>
      <c r="S62" s="19">
        <f>'Цена на порамнување во ЕУР'!R62*'Среден курс'!$D$16</f>
        <v>0</v>
      </c>
      <c r="T62" s="19">
        <f>'Цена на порамнување во ЕУР'!S62*'Среден курс'!$D$16</f>
        <v>0</v>
      </c>
      <c r="U62" s="19">
        <f>'Цена на порамнување во ЕУР'!T62*'Среден курс'!$D$16</f>
        <v>0</v>
      </c>
      <c r="V62" s="19">
        <f>'Цена на порамнување во ЕУР'!U62*'Среден курс'!$D$16</f>
        <v>0</v>
      </c>
      <c r="W62" s="19">
        <f>'Цена на порамнување во ЕУР'!V62*'Среден курс'!$D$16</f>
        <v>0</v>
      </c>
      <c r="X62" s="19">
        <f>'Цена на порамнување во ЕУР'!W62*'Среден курс'!$D$16</f>
        <v>0</v>
      </c>
      <c r="Y62" s="19">
        <f>'Цена на порамнување во ЕУР'!X62*'Среден курс'!$D$16</f>
        <v>0</v>
      </c>
      <c r="Z62" s="19">
        <f>'Цена на порамнување во ЕУР'!Y62*'Среден курс'!$D$16</f>
        <v>0</v>
      </c>
      <c r="AA62" s="19">
        <f>'Цена на порамнување во ЕУР'!Z62*'Среден курс'!$D$16</f>
        <v>0</v>
      </c>
      <c r="AB62" s="18">
        <f>'Цена на порамнување во ЕУР'!AA62*'Среден курс'!$D$16</f>
        <v>0</v>
      </c>
    </row>
    <row r="63" spans="2:28" ht="27" thickBot="1" x14ac:dyDescent="0.3">
      <c r="B63" s="101"/>
      <c r="C63" s="115" t="s">
        <v>30</v>
      </c>
      <c r="D63" s="114"/>
      <c r="E63" s="17">
        <f>'Цена на порамнување во ЕУР'!D63*'Среден курс'!$D$16</f>
        <v>0</v>
      </c>
      <c r="F63" s="16">
        <f>'Цена на порамнување во ЕУР'!E63*'Среден курс'!$D$16</f>
        <v>0</v>
      </c>
      <c r="G63" s="16">
        <f>'Цена на порамнување во ЕУР'!F63*'Среден курс'!$D$16</f>
        <v>1562.1174000000001</v>
      </c>
      <c r="H63" s="16">
        <f>'Цена на порамнување во ЕУР'!G63*'Среден курс'!$D$16</f>
        <v>1554.7139999999999</v>
      </c>
      <c r="I63" s="16">
        <f>'Цена на порамнување во ЕУР'!H63*'Среден курс'!$D$16</f>
        <v>1562.1174000000001</v>
      </c>
      <c r="J63" s="16">
        <f>'Цена на порамнување во ЕУР'!I63*'Среден курс'!$D$16</f>
        <v>1757.6905499999998</v>
      </c>
      <c r="K63" s="16">
        <f>'Цена на порамнување во ЕУР'!J63*'Среден курс'!$D$16</f>
        <v>0</v>
      </c>
      <c r="L63" s="16">
        <f>'Цена на порамнување во ЕУР'!K63*'Среден курс'!$D$16</f>
        <v>0</v>
      </c>
      <c r="M63" s="16">
        <f>'Цена на порамнување во ЕУР'!L63*'Среден курс'!$D$16</f>
        <v>0</v>
      </c>
      <c r="N63" s="16">
        <f>'Цена на порамнување во ЕУР'!M63*'Среден курс'!$D$16</f>
        <v>0</v>
      </c>
      <c r="O63" s="16">
        <f>'Цена на порамнување во ЕУР'!N63*'Среден курс'!$D$16</f>
        <v>0</v>
      </c>
      <c r="P63" s="16">
        <f>'Цена на порамнување во ЕУР'!O63*'Среден курс'!$D$16</f>
        <v>0</v>
      </c>
      <c r="Q63" s="16">
        <f>'Цена на порамнување во ЕУР'!P63*'Среден курс'!$D$16</f>
        <v>0</v>
      </c>
      <c r="R63" s="16">
        <f>'Цена на порамнување во ЕУР'!Q63*'Среден курс'!$D$16</f>
        <v>0</v>
      </c>
      <c r="S63" s="16">
        <f>'Цена на порамнување во ЕУР'!R63*'Среден курс'!$D$16</f>
        <v>0</v>
      </c>
      <c r="T63" s="16">
        <f>'Цена на порамнување во ЕУР'!S63*'Среден курс'!$D$16</f>
        <v>0</v>
      </c>
      <c r="U63" s="16">
        <f>'Цена на порамнување во ЕУР'!T63*'Среден курс'!$D$16</f>
        <v>0</v>
      </c>
      <c r="V63" s="16">
        <f>'Цена на порамнување во ЕУР'!U63*'Среден курс'!$D$16</f>
        <v>0</v>
      </c>
      <c r="W63" s="16">
        <f>'Цена на порамнување во ЕУР'!V63*'Среден курс'!$D$16</f>
        <v>0</v>
      </c>
      <c r="X63" s="16">
        <f>'Цена на порамнување во ЕУР'!W63*'Среден курс'!$D$16</f>
        <v>0</v>
      </c>
      <c r="Y63" s="16">
        <f>'Цена на порамнување во ЕУР'!X63*'Среден курс'!$D$16</f>
        <v>0</v>
      </c>
      <c r="Z63" s="16">
        <f>'Цена на порамнување во ЕУР'!Y63*'Среден курс'!$D$16</f>
        <v>0</v>
      </c>
      <c r="AA63" s="16">
        <f>'Цена на порамнување во ЕУР'!Z63*'Среден курс'!$D$16</f>
        <v>0</v>
      </c>
      <c r="AB63" s="15">
        <f>'Цена на порамнување во ЕУР'!AA63*'Среден курс'!$D$16</f>
        <v>0</v>
      </c>
    </row>
    <row r="64" spans="2:28" ht="27" thickBot="1" x14ac:dyDescent="0.3">
      <c r="B64" s="99">
        <v>43937</v>
      </c>
      <c r="C64" s="115" t="s">
        <v>27</v>
      </c>
      <c r="D64" s="114"/>
      <c r="E64" s="5">
        <f>'Цена на порамнување во ЕУР'!D64*'Среден курс'!$D$17</f>
        <v>1853.0274498904107</v>
      </c>
      <c r="F64" s="7">
        <f>'Цена на порамнување во ЕУР'!E64*'Среден курс'!$D$17</f>
        <v>1561.6755255303028</v>
      </c>
      <c r="G64" s="7">
        <f>'Цена на порамнување во ЕУР'!F64*'Среден курс'!$D$17</f>
        <v>0</v>
      </c>
      <c r="H64" s="7">
        <f>'Цена на порамнување во ЕУР'!G64*'Среден курс'!$D$17</f>
        <v>0</v>
      </c>
      <c r="I64" s="7">
        <f>'Цена на порамнување во ЕУР'!H64*'Среден курс'!$D$17</f>
        <v>0</v>
      </c>
      <c r="J64" s="7">
        <f>'Цена на порамнување во ЕУР'!I64*'Среден курс'!$D$17</f>
        <v>1940.8419476774193</v>
      </c>
      <c r="K64" s="7">
        <f>'Цена на порамнување во ЕУР'!J64*'Среден курс'!$D$17</f>
        <v>2453.9146474999998</v>
      </c>
      <c r="L64" s="7">
        <f>'Цена на порамнување во ЕУР'!K64*'Среден курс'!$D$17</f>
        <v>0</v>
      </c>
      <c r="M64" s="7">
        <f>'Цена на порамнување во ЕУР'!L64*'Среден курс'!$D$17</f>
        <v>0</v>
      </c>
      <c r="N64" s="7">
        <f>'Цена на порамнување во ЕУР'!M64*'Среден курс'!$D$17</f>
        <v>2651.6468019999998</v>
      </c>
      <c r="O64" s="7">
        <f>'Цена на порамнување во ЕУР'!N64*'Среден курс'!$D$17</f>
        <v>2122.3323922857139</v>
      </c>
      <c r="P64" s="7">
        <f>'Цена на порамнување во ЕУР'!O64*'Среден курс'!$D$17</f>
        <v>1825.5694280767241</v>
      </c>
      <c r="Q64" s="7">
        <f>'Цена на порамнување во ЕУР'!P64*'Среден курс'!$D$17</f>
        <v>1722.1483279327731</v>
      </c>
      <c r="R64" s="7">
        <f>'Цена на порамнување во ЕУР'!Q64*'Среден курс'!$D$17</f>
        <v>1365.5403366236326</v>
      </c>
      <c r="S64" s="7">
        <f>'Цена на порамнување во ЕУР'!R64*'Среден курс'!$D$17</f>
        <v>1276.7064898683204</v>
      </c>
      <c r="T64" s="7">
        <f>'Цена на порамнување во ЕУР'!S64*'Среден курс'!$D$17</f>
        <v>1365.9590464954126</v>
      </c>
      <c r="U64" s="7">
        <f>'Цена на порамнување во ЕУР'!T64*'Среден курс'!$D$17</f>
        <v>1667.1277779825898</v>
      </c>
      <c r="V64" s="7">
        <f>'Цена на порамнување во ЕУР'!U64*'Среден курс'!$D$17</f>
        <v>2150.2525357682034</v>
      </c>
      <c r="W64" s="7">
        <f>'Цена на порамнување во ЕУР'!V64*'Среден курс'!$D$17</f>
        <v>2701.043089967678</v>
      </c>
      <c r="X64" s="7">
        <f>'Цена на порамнување во ЕУР'!W64*'Среден курс'!$D$17</f>
        <v>3385.6624453854879</v>
      </c>
      <c r="Y64" s="7">
        <f>'Цена на порамнување во ЕУР'!X64*'Среден курс'!$D$17</f>
        <v>3528.7151887275954</v>
      </c>
      <c r="Z64" s="7">
        <f>'Цена на порамнување во ЕУР'!Y64*'Среден курс'!$D$17</f>
        <v>2819.7301502714281</v>
      </c>
      <c r="AA64" s="7">
        <f>'Цена на порамнување во ЕУР'!Z64*'Среден курс'!$D$17</f>
        <v>2439.1215208141593</v>
      </c>
      <c r="AB64" s="6">
        <f>'Цена на порамнување во ЕУР'!AA64*'Среден курс'!$D$17</f>
        <v>2066.7653415255595</v>
      </c>
    </row>
    <row r="65" spans="2:28" ht="27" thickBot="1" x14ac:dyDescent="0.3">
      <c r="B65" s="100"/>
      <c r="C65" s="115" t="s">
        <v>28</v>
      </c>
      <c r="D65" s="114"/>
      <c r="E65" s="4">
        <f>'Цена на порамнување во ЕУР'!D65*'Среден курс'!$D$17</f>
        <v>0</v>
      </c>
      <c r="F65" s="3">
        <f>'Цена на порамнување во ЕУР'!E65*'Среден курс'!$D$17</f>
        <v>0</v>
      </c>
      <c r="G65" s="3">
        <f>'Цена на порамнување во ЕУР'!F65*'Среден курс'!$D$17</f>
        <v>0</v>
      </c>
      <c r="H65" s="3">
        <f>'Цена на порамнување во ЕУР'!G65*'Среден курс'!$D$17</f>
        <v>0</v>
      </c>
      <c r="I65" s="3">
        <f>'Цена на порамнување во ЕУР'!H65*'Среден курс'!$D$17</f>
        <v>0</v>
      </c>
      <c r="J65" s="3">
        <f>'Цена на порамнување во ЕУР'!I65*'Среден курс'!$D$17</f>
        <v>0</v>
      </c>
      <c r="K65" s="3">
        <f>'Цена на порамнување во ЕУР'!J65*'Среден курс'!$D$17</f>
        <v>0</v>
      </c>
      <c r="L65" s="3">
        <f>'Цена на порамнување во ЕУР'!K65*'Среден курс'!$D$17</f>
        <v>1096.3183729999998</v>
      </c>
      <c r="M65" s="3">
        <f>'Цена на порамнување во ЕУР'!L65*'Среден курс'!$D$17</f>
        <v>1003.7760229999999</v>
      </c>
      <c r="N65" s="3">
        <f>'Цена на порамнување во ЕУР'!M65*'Среден курс'!$D$17</f>
        <v>0</v>
      </c>
      <c r="O65" s="3">
        <f>'Цена на порамнување во ЕУР'!N65*'Среден курс'!$D$17</f>
        <v>0</v>
      </c>
      <c r="P65" s="3">
        <f>'Цена на порамнување во ЕУР'!O65*'Среден курс'!$D$17</f>
        <v>0</v>
      </c>
      <c r="Q65" s="3">
        <f>'Цена на порамнување во ЕУР'!P65*'Среден курс'!$D$17</f>
        <v>0</v>
      </c>
      <c r="R65" s="3">
        <f>'Цена на порамнување во ЕУР'!Q65*'Среден курс'!$D$17</f>
        <v>0</v>
      </c>
      <c r="S65" s="3">
        <f>'Цена на порамнување во ЕУР'!R65*'Среден курс'!$D$17</f>
        <v>0</v>
      </c>
      <c r="T65" s="3">
        <f>'Цена на порамнување во ЕУР'!S65*'Среден курс'!$D$17</f>
        <v>0</v>
      </c>
      <c r="U65" s="3">
        <f>'Цена на порамнување во ЕУР'!T65*'Среден курс'!$D$17</f>
        <v>0</v>
      </c>
      <c r="V65" s="3">
        <f>'Цена на порамнување во ЕУР'!U65*'Среден курс'!$D$17</f>
        <v>0</v>
      </c>
      <c r="W65" s="3">
        <f>'Цена на порамнување во ЕУР'!V65*'Среден курс'!$D$17</f>
        <v>0</v>
      </c>
      <c r="X65" s="3">
        <f>'Цена на порамнување во ЕУР'!W65*'Среден курс'!$D$17</f>
        <v>0</v>
      </c>
      <c r="Y65" s="3">
        <f>'Цена на порамнување во ЕУР'!X65*'Среден курс'!$D$17</f>
        <v>0</v>
      </c>
      <c r="Z65" s="3">
        <f>'Цена на порамнување во ЕУР'!Y65*'Среден курс'!$D$17</f>
        <v>0</v>
      </c>
      <c r="AA65" s="3">
        <f>'Цена на порамнување во ЕУР'!Z65*'Среден курс'!$D$17</f>
        <v>0</v>
      </c>
      <c r="AB65" s="2">
        <f>'Цена на порамнување во ЕУР'!AA65*'Среден курс'!$D$17</f>
        <v>0</v>
      </c>
    </row>
    <row r="66" spans="2:28" ht="27" thickBot="1" x14ac:dyDescent="0.3">
      <c r="B66" s="100"/>
      <c r="C66" s="115" t="s">
        <v>29</v>
      </c>
      <c r="D66" s="114"/>
      <c r="E66" s="4">
        <f>'Цена на порамнување во ЕУР'!D66*'Среден курс'!$D$17</f>
        <v>0</v>
      </c>
      <c r="F66" s="3">
        <f>'Цена на порамнување во ЕУР'!E66*'Среден курс'!$D$17</f>
        <v>0</v>
      </c>
      <c r="G66" s="3">
        <f>'Цена на порамнување во ЕУР'!F66*'Среден курс'!$D$17</f>
        <v>583.01680499999998</v>
      </c>
      <c r="H66" s="3">
        <f>'Цена на порамнување во ЕУР'!G66*'Среден курс'!$D$17</f>
        <v>579.315111</v>
      </c>
      <c r="I66" s="3">
        <f>'Цена на порамнување во ЕУР'!H66*'Среден курс'!$D$17</f>
        <v>598.44052999999997</v>
      </c>
      <c r="J66" s="3">
        <f>'Цена на порамнување во ЕУР'!I66*'Среден курс'!$D$17</f>
        <v>0</v>
      </c>
      <c r="K66" s="3">
        <f>'Цена на порамнување во ЕУР'!J66*'Среден курс'!$D$17</f>
        <v>0</v>
      </c>
      <c r="L66" s="3">
        <f>'Цена на порамнување во ЕУР'!K66*'Среден курс'!$D$17</f>
        <v>0</v>
      </c>
      <c r="M66" s="3">
        <f>'Цена на порамнување во ЕУР'!L66*'Среден курс'!$D$17</f>
        <v>0</v>
      </c>
      <c r="N66" s="3">
        <f>'Цена на порамнување во ЕУР'!M66*'Среден курс'!$D$17</f>
        <v>0</v>
      </c>
      <c r="O66" s="3">
        <f>'Цена на порамнување во ЕУР'!N66*'Среден курс'!$D$17</f>
        <v>0</v>
      </c>
      <c r="P66" s="3">
        <f>'Цена на порамнување во ЕУР'!O66*'Среден курс'!$D$17</f>
        <v>0</v>
      </c>
      <c r="Q66" s="3">
        <f>'Цена на порамнување во ЕУР'!P66*'Среден курс'!$D$17</f>
        <v>0</v>
      </c>
      <c r="R66" s="3">
        <f>'Цена на порамнување во ЕУР'!Q66*'Среден курс'!$D$17</f>
        <v>0</v>
      </c>
      <c r="S66" s="3">
        <f>'Цена на порамнување во ЕУР'!R66*'Среден курс'!$D$17</f>
        <v>0</v>
      </c>
      <c r="T66" s="3">
        <f>'Цена на порамнување во ЕУР'!S66*'Среден курс'!$D$17</f>
        <v>0</v>
      </c>
      <c r="U66" s="3">
        <f>'Цена на порамнување во ЕУР'!T66*'Среден курс'!$D$17</f>
        <v>0</v>
      </c>
      <c r="V66" s="3">
        <f>'Цена на порамнување во ЕУР'!U66*'Среден курс'!$D$17</f>
        <v>0</v>
      </c>
      <c r="W66" s="3">
        <f>'Цена на порамнување во ЕУР'!V66*'Среден курс'!$D$17</f>
        <v>0</v>
      </c>
      <c r="X66" s="3">
        <f>'Цена на порамнување во ЕУР'!W66*'Среден курс'!$D$17</f>
        <v>0</v>
      </c>
      <c r="Y66" s="3">
        <f>'Цена на порамнување во ЕУР'!X66*'Среден курс'!$D$17</f>
        <v>0</v>
      </c>
      <c r="Z66" s="3">
        <f>'Цена на порамнување во ЕУР'!Y66*'Среден курс'!$D$17</f>
        <v>0</v>
      </c>
      <c r="AA66" s="3">
        <f>'Цена на порамнување во ЕУР'!Z66*'Среден курс'!$D$17</f>
        <v>0</v>
      </c>
      <c r="AB66" s="2">
        <f>'Цена на порамнување во ЕУР'!AA66*'Среден курс'!$D$17</f>
        <v>0</v>
      </c>
    </row>
    <row r="67" spans="2:28" ht="27" thickBot="1" x14ac:dyDescent="0.3">
      <c r="B67" s="101"/>
      <c r="C67" s="115" t="s">
        <v>30</v>
      </c>
      <c r="D67" s="114"/>
      <c r="E67" s="4">
        <f>'Цена на порамнување во ЕУР'!D67*'Среден курс'!$D$17</f>
        <v>0</v>
      </c>
      <c r="F67" s="3">
        <f>'Цена на порамнување во ЕУР'!E67*'Среден курс'!$D$17</f>
        <v>0</v>
      </c>
      <c r="G67" s="3">
        <f>'Цена на порамнување во ЕУР'!F67*'Среден курс'!$D$17</f>
        <v>1748.433466</v>
      </c>
      <c r="H67" s="3">
        <f>'Цена на порамнување во ЕУР'!G67*'Среден курс'!$D$17</f>
        <v>1737.9453330000001</v>
      </c>
      <c r="I67" s="3">
        <f>'Цена на порамнување во ЕУР'!H67*'Среден курс'!$D$17</f>
        <v>1794.7046409999998</v>
      </c>
      <c r="J67" s="3">
        <f>'Цена на порамнување во ЕУР'!I67*'Среден курс'!$D$17</f>
        <v>0</v>
      </c>
      <c r="K67" s="3">
        <f>'Цена на порамнување во ЕУР'!J67*'Среден курс'!$D$17</f>
        <v>0</v>
      </c>
      <c r="L67" s="3">
        <f>'Цена на порамнување во ЕУР'!K67*'Среден курс'!$D$17</f>
        <v>0</v>
      </c>
      <c r="M67" s="3">
        <f>'Цена на порамнување во ЕУР'!L67*'Среден курс'!$D$17</f>
        <v>0</v>
      </c>
      <c r="N67" s="3">
        <f>'Цена на порамнување во ЕУР'!M67*'Среден курс'!$D$17</f>
        <v>0</v>
      </c>
      <c r="O67" s="3">
        <f>'Цена на порамнување во ЕУР'!N67*'Среден курс'!$D$17</f>
        <v>0</v>
      </c>
      <c r="P67" s="3">
        <f>'Цена на порамнување во ЕУР'!O67*'Среден курс'!$D$17</f>
        <v>0</v>
      </c>
      <c r="Q67" s="3">
        <f>'Цена на порамнување во ЕУР'!P67*'Среден курс'!$D$17</f>
        <v>0</v>
      </c>
      <c r="R67" s="3">
        <f>'Цена на порамнување во ЕУР'!Q67*'Среден курс'!$D$17</f>
        <v>0</v>
      </c>
      <c r="S67" s="3">
        <f>'Цена на порамнување во ЕУР'!R67*'Среден курс'!$D$17</f>
        <v>0</v>
      </c>
      <c r="T67" s="3">
        <f>'Цена на порамнување во ЕУР'!S67*'Среден курс'!$D$17</f>
        <v>0</v>
      </c>
      <c r="U67" s="3">
        <f>'Цена на порамнување во ЕУР'!T67*'Среден курс'!$D$17</f>
        <v>0</v>
      </c>
      <c r="V67" s="3">
        <f>'Цена на порамнување во ЕУР'!U67*'Среден курс'!$D$17</f>
        <v>0</v>
      </c>
      <c r="W67" s="3">
        <f>'Цена на порамнување во ЕУР'!V67*'Среден курс'!$D$17</f>
        <v>0</v>
      </c>
      <c r="X67" s="3">
        <f>'Цена на порамнување во ЕУР'!W67*'Среден курс'!$D$17</f>
        <v>0</v>
      </c>
      <c r="Y67" s="3">
        <f>'Цена на порамнување во ЕУР'!X67*'Среден курс'!$D$17</f>
        <v>0</v>
      </c>
      <c r="Z67" s="3">
        <f>'Цена на порамнување во ЕУР'!Y67*'Среден курс'!$D$17</f>
        <v>0</v>
      </c>
      <c r="AA67" s="3">
        <f>'Цена на порамнување во ЕУР'!Z67*'Среден курс'!$D$17</f>
        <v>0</v>
      </c>
      <c r="AB67" s="2">
        <f>'Цена на порамнување во ЕУР'!AA67*'Среден курс'!$D$17</f>
        <v>0</v>
      </c>
    </row>
    <row r="68" spans="2:28" ht="27" thickBot="1" x14ac:dyDescent="0.3">
      <c r="B68" s="99">
        <v>43938</v>
      </c>
      <c r="C68" s="115" t="s">
        <v>27</v>
      </c>
      <c r="D68" s="114"/>
      <c r="E68" s="5">
        <f>'Цена на порамнување во ЕУР'!D68*'Среден курс'!$D$18</f>
        <v>1778.5759310526312</v>
      </c>
      <c r="F68" s="7">
        <f>'Цена на порамнување во ЕУР'!E68*'Среден курс'!$D$18</f>
        <v>1689.3792931034486</v>
      </c>
      <c r="G68" s="7">
        <f>'Цена на порамнување во ЕУР'!F68*'Среден курс'!$D$18</f>
        <v>0</v>
      </c>
      <c r="H68" s="7">
        <f>'Цена на порамнување во ЕУР'!G68*'Среден курс'!$D$18</f>
        <v>0</v>
      </c>
      <c r="I68" s="7">
        <f>'Цена на порамнување во ЕУР'!H68*'Среден курс'!$D$18</f>
        <v>0</v>
      </c>
      <c r="J68" s="7">
        <f>'Цена на порамнување во ЕУР'!I68*'Среден курс'!$D$18</f>
        <v>0</v>
      </c>
      <c r="K68" s="7">
        <f>'Цена на порамнување во ЕУР'!J68*'Среден курс'!$D$18</f>
        <v>0</v>
      </c>
      <c r="L68" s="7">
        <f>'Цена на порамнување во ЕУР'!K68*'Среден курс'!$D$18</f>
        <v>0</v>
      </c>
      <c r="M68" s="7">
        <f>'Цена на порамнување во ЕУР'!L68*'Среден курс'!$D$18</f>
        <v>0</v>
      </c>
      <c r="N68" s="7">
        <f>'Цена на порамнување во ЕУР'!M68*'Среден курс'!$D$18</f>
        <v>2694.2206500000002</v>
      </c>
      <c r="O68" s="7">
        <f>'Цена на порамнување во ЕУР'!N68*'Среден курс'!$D$18</f>
        <v>2174.7487500000002</v>
      </c>
      <c r="P68" s="7">
        <f>'Цена на порамнување во ЕУР'!O68*'Среден курс'!$D$18</f>
        <v>1990.8976500000006</v>
      </c>
      <c r="Q68" s="7">
        <f>'Цена на порамнување во ЕУР'!P68*'Среден курс'!$D$18</f>
        <v>0</v>
      </c>
      <c r="R68" s="7">
        <f>'Цена на порамнување во ЕУР'!Q68*'Среден курс'!$D$18</f>
        <v>0</v>
      </c>
      <c r="S68" s="7">
        <f>'Цена на порамнување во ЕУР'!R68*'Среден курс'!$D$18</f>
        <v>1720.67355</v>
      </c>
      <c r="T68" s="7">
        <f>'Цена на порамнување во ЕУР'!S68*'Среден курс'!$D$18</f>
        <v>1643.139772205438</v>
      </c>
      <c r="U68" s="7">
        <f>'Цена на порамнување во ЕУР'!T68*'Среден курс'!$D$18</f>
        <v>1770.2979841121494</v>
      </c>
      <c r="V68" s="7">
        <f>'Цена на порамнување во ЕУР'!U68*'Среден курс'!$D$18</f>
        <v>0</v>
      </c>
      <c r="W68" s="7">
        <f>'Цена на порамнување во ЕУР'!V68*'Среден курс'!$D$18</f>
        <v>0</v>
      </c>
      <c r="X68" s="7">
        <f>'Цена на порамнување во ЕУР'!W68*'Среден курс'!$D$18</f>
        <v>0</v>
      </c>
      <c r="Y68" s="7">
        <f>'Цена на порамнување во ЕУР'!X68*'Среден курс'!$D$18</f>
        <v>3550.5099845637587</v>
      </c>
      <c r="Z68" s="7">
        <f>'Цена на порамнување во ЕУР'!Y68*'Среден курс'!$D$18</f>
        <v>2961.6684749999999</v>
      </c>
      <c r="AA68" s="7">
        <f>'Цена на порамнување во ЕУР'!Z68*'Среден курс'!$D$18</f>
        <v>3103.2584999999995</v>
      </c>
      <c r="AB68" s="6">
        <f>'Цена на порамнување во ЕУР'!AA68*'Среден курс'!$D$18</f>
        <v>2049.8163749999999</v>
      </c>
    </row>
    <row r="69" spans="2:28" ht="27" thickBot="1" x14ac:dyDescent="0.3">
      <c r="B69" s="100"/>
      <c r="C69" s="115" t="s">
        <v>28</v>
      </c>
      <c r="D69" s="114"/>
      <c r="E69" s="4">
        <f>'Цена на порамнување во ЕУР'!D69*'Среден курс'!$D$18</f>
        <v>0</v>
      </c>
      <c r="F69" s="3">
        <f>'Цена на порамнување во ЕУР'!E69*'Среден курс'!$D$18</f>
        <v>0</v>
      </c>
      <c r="G69" s="3">
        <f>'Цена на порамнување во ЕУР'!F69*'Среден курс'!$D$18</f>
        <v>0</v>
      </c>
      <c r="H69" s="3">
        <f>'Цена на порамнување во ЕУР'!G69*'Среден курс'!$D$18</f>
        <v>0</v>
      </c>
      <c r="I69" s="3">
        <f>'Цена на порамнување во ЕУР'!H69*'Среден курс'!$D$18</f>
        <v>0</v>
      </c>
      <c r="J69" s="3">
        <f>'Цена на порамнување во ЕУР'!I69*'Среден курс'!$D$18</f>
        <v>0</v>
      </c>
      <c r="K69" s="3">
        <f>'Цена на порамнување во ЕУР'!J69*'Среден курс'!$D$18</f>
        <v>0</v>
      </c>
      <c r="L69" s="3">
        <f>'Цена на порамнување во ЕУР'!K69*'Среден курс'!$D$18</f>
        <v>1171.5880499999998</v>
      </c>
      <c r="M69" s="3">
        <f>'Цена на порамнување во ЕУР'!L69*'Среден курс'!$D$18</f>
        <v>1077.8116499999999</v>
      </c>
      <c r="N69" s="3">
        <f>'Цена на порамнување во ЕУР'!M69*'Среден курс'!$D$18</f>
        <v>0</v>
      </c>
      <c r="O69" s="3">
        <f>'Цена на порамнување во ЕУР'!N69*'Среден курс'!$D$18</f>
        <v>0</v>
      </c>
      <c r="P69" s="3">
        <f>'Цена на порамнување во ЕУР'!O69*'Среден курс'!$D$18</f>
        <v>0</v>
      </c>
      <c r="Q69" s="3">
        <f>'Цена на порамнување во ЕУР'!P69*'Среден курс'!$D$18</f>
        <v>632.37375000000009</v>
      </c>
      <c r="R69" s="3">
        <f>'Цена на порамнување во ЕУР'!Q69*'Среден курс'!$D$18</f>
        <v>595.35675000000003</v>
      </c>
      <c r="S69" s="3">
        <f>'Цена на порамнување во ЕУР'!R69*'Среден курс'!$D$18</f>
        <v>0</v>
      </c>
      <c r="T69" s="3">
        <f>'Цена на порамнување во ЕУР'!S69*'Среден курс'!$D$18</f>
        <v>0</v>
      </c>
      <c r="U69" s="3">
        <f>'Цена на порамнување во ЕУР'!T69*'Среден курс'!$D$18</f>
        <v>0</v>
      </c>
      <c r="V69" s="3">
        <f>'Цена на порамнување во ЕУР'!U69*'Среден курс'!$D$18</f>
        <v>832.88250000000005</v>
      </c>
      <c r="W69" s="3">
        <f>'Цена на порамнување во ЕУР'!V69*'Среден курс'!$D$18</f>
        <v>1009.9471500000001</v>
      </c>
      <c r="X69" s="3">
        <f>'Цена на порамнување во ЕУР'!W69*'Среден курс'!$D$18</f>
        <v>790.92989999999986</v>
      </c>
      <c r="Y69" s="3">
        <f>'Цена на порамнување во ЕУР'!X69*'Среден курс'!$D$18</f>
        <v>0</v>
      </c>
      <c r="Z69" s="3">
        <f>'Цена на порамнување во ЕУР'!Y69*'Среден курс'!$D$18</f>
        <v>0</v>
      </c>
      <c r="AA69" s="3">
        <f>'Цена на порамнување во ЕУР'!Z69*'Среден курс'!$D$18</f>
        <v>0</v>
      </c>
      <c r="AB69" s="2">
        <f>'Цена на порамнување во ЕУР'!AA69*'Среден курс'!$D$18</f>
        <v>0</v>
      </c>
    </row>
    <row r="70" spans="2:28" ht="27" thickBot="1" x14ac:dyDescent="0.3">
      <c r="B70" s="100"/>
      <c r="C70" s="115" t="s">
        <v>29</v>
      </c>
      <c r="D70" s="114"/>
      <c r="E70" s="4">
        <f>'Цена на порамнување во ЕУР'!D70*'Среден курс'!$D$18</f>
        <v>0</v>
      </c>
      <c r="F70" s="3">
        <f>'Цена на порамнување во ЕУР'!E70*'Среден курс'!$D$18</f>
        <v>0</v>
      </c>
      <c r="G70" s="3">
        <f>'Цена на порамнување во ЕУР'!F70*'Среден курс'!$D$18</f>
        <v>654.58394999999996</v>
      </c>
      <c r="H70" s="3">
        <f>'Цена на порамнување во ЕУР'!G70*'Среден курс'!$D$18</f>
        <v>651.49920000000009</v>
      </c>
      <c r="I70" s="3">
        <f>'Цена на порамнување во ЕУР'!H70*'Среден курс'!$D$18</f>
        <v>675.56025</v>
      </c>
      <c r="J70" s="3">
        <f>'Цена на порамнување во ЕУР'!I70*'Среден курс'!$D$18</f>
        <v>740.34</v>
      </c>
      <c r="K70" s="3">
        <f>'Цена на порамнување во ЕУР'!J70*'Среден курс'!$D$18</f>
        <v>903.21480000000008</v>
      </c>
      <c r="L70" s="3">
        <f>'Цена на порамнување во ЕУР'!K70*'Среден курс'!$D$18</f>
        <v>0</v>
      </c>
      <c r="M70" s="3">
        <f>'Цена на порамнување во ЕУР'!L70*'Среден курс'!$D$18</f>
        <v>0</v>
      </c>
      <c r="N70" s="3">
        <f>'Цена на порамнување во ЕУР'!M70*'Среден курс'!$D$18</f>
        <v>0</v>
      </c>
      <c r="O70" s="3">
        <f>'Цена на порамнување во ЕУР'!N70*'Среден курс'!$D$18</f>
        <v>0</v>
      </c>
      <c r="P70" s="3">
        <f>'Цена на порамнување во ЕУР'!O70*'Среден курс'!$D$18</f>
        <v>0</v>
      </c>
      <c r="Q70" s="3">
        <f>'Цена на порамнување во ЕУР'!P70*'Среден курс'!$D$18</f>
        <v>0</v>
      </c>
      <c r="R70" s="3">
        <f>'Цена на порамнување во ЕУР'!Q70*'Среден курс'!$D$18</f>
        <v>0</v>
      </c>
      <c r="S70" s="3">
        <f>'Цена на порамнување во ЕУР'!R70*'Среден курс'!$D$18</f>
        <v>0</v>
      </c>
      <c r="T70" s="3">
        <f>'Цена на порамнување во ЕУР'!S70*'Среден курс'!$D$18</f>
        <v>0</v>
      </c>
      <c r="U70" s="3">
        <f>'Цена на порамнување во ЕУР'!T70*'Среден курс'!$D$18</f>
        <v>0</v>
      </c>
      <c r="V70" s="3">
        <f>'Цена на порамнување во ЕУР'!U70*'Среден курс'!$D$18</f>
        <v>0</v>
      </c>
      <c r="W70" s="3">
        <f>'Цена на порамнување во ЕУР'!V70*'Среден курс'!$D$18</f>
        <v>0</v>
      </c>
      <c r="X70" s="3">
        <f>'Цена на порамнување во ЕУР'!W70*'Среден курс'!$D$18</f>
        <v>0</v>
      </c>
      <c r="Y70" s="3">
        <f>'Цена на порамнување во ЕУР'!X70*'Среден курс'!$D$18</f>
        <v>0</v>
      </c>
      <c r="Z70" s="3">
        <f>'Цена на порамнување во ЕУР'!Y70*'Среден курс'!$D$18</f>
        <v>0</v>
      </c>
      <c r="AA70" s="3">
        <f>'Цена на порамнување во ЕУР'!Z70*'Среден курс'!$D$18</f>
        <v>0</v>
      </c>
      <c r="AB70" s="2">
        <f>'Цена на порамнување во ЕУР'!AA70*'Среден курс'!$D$18</f>
        <v>0</v>
      </c>
    </row>
    <row r="71" spans="2:28" ht="27" thickBot="1" x14ac:dyDescent="0.3">
      <c r="B71" s="101"/>
      <c r="C71" s="115" t="s">
        <v>30</v>
      </c>
      <c r="D71" s="114"/>
      <c r="E71" s="4">
        <f>'Цена на порамнување во ЕУР'!D71*'Среден курс'!$D$18</f>
        <v>0</v>
      </c>
      <c r="F71" s="3">
        <f>'Цена на порамнување во ЕУР'!E71*'Среден курс'!$D$18</f>
        <v>0</v>
      </c>
      <c r="G71" s="3">
        <f>'Цена на порамнување во ЕУР'!F71*'Среден курс'!$D$18</f>
        <v>1963.1349</v>
      </c>
      <c r="H71" s="3">
        <f>'Цена на порамнување во ЕУР'!G71*'Среден курс'!$D$18</f>
        <v>1953.8806500000001</v>
      </c>
      <c r="I71" s="3">
        <f>'Цена на порамнување во ЕУР'!H71*'Среден курс'!$D$18</f>
        <v>2026.0638000000001</v>
      </c>
      <c r="J71" s="3">
        <f>'Цена на порамнување во ЕУР'!I71*'Среден курс'!$D$18</f>
        <v>2221.02</v>
      </c>
      <c r="K71" s="3">
        <f>'Цена на порамнување во ЕУР'!J71*'Среден курс'!$D$18</f>
        <v>2709.6444000000001</v>
      </c>
      <c r="L71" s="3">
        <f>'Цена на порамнување во ЕУР'!K71*'Среден курс'!$D$18</f>
        <v>0</v>
      </c>
      <c r="M71" s="3">
        <f>'Цена на порамнување во ЕУР'!L71*'Среден курс'!$D$18</f>
        <v>0</v>
      </c>
      <c r="N71" s="3">
        <f>'Цена на порамнување во ЕУР'!M71*'Среден курс'!$D$18</f>
        <v>0</v>
      </c>
      <c r="O71" s="3">
        <f>'Цена на порамнување во ЕУР'!N71*'Среден курс'!$D$18</f>
        <v>0</v>
      </c>
      <c r="P71" s="3">
        <f>'Цена на порамнување во ЕУР'!O71*'Среден курс'!$D$18</f>
        <v>0</v>
      </c>
      <c r="Q71" s="3">
        <f>'Цена на порамнување во ЕУР'!P71*'Среден курс'!$D$18</f>
        <v>0</v>
      </c>
      <c r="R71" s="3">
        <f>'Цена на порамнување во ЕУР'!Q71*'Среден курс'!$D$18</f>
        <v>0</v>
      </c>
      <c r="S71" s="3">
        <f>'Цена на порамнување во ЕУР'!R71*'Среден курс'!$D$18</f>
        <v>0</v>
      </c>
      <c r="T71" s="3">
        <f>'Цена на порамнување во ЕУР'!S71*'Среден курс'!$D$18</f>
        <v>0</v>
      </c>
      <c r="U71" s="3">
        <f>'Цена на порамнување во ЕУР'!T71*'Среден курс'!$D$18</f>
        <v>0</v>
      </c>
      <c r="V71" s="3">
        <f>'Цена на порамнување во ЕУР'!U71*'Среден курс'!$D$18</f>
        <v>0</v>
      </c>
      <c r="W71" s="3">
        <f>'Цена на порамнување во ЕУР'!V71*'Среден курс'!$D$18</f>
        <v>0</v>
      </c>
      <c r="X71" s="3">
        <f>'Цена на порамнување во ЕУР'!W71*'Среден курс'!$D$18</f>
        <v>0</v>
      </c>
      <c r="Y71" s="3">
        <f>'Цена на порамнување во ЕУР'!X71*'Среден курс'!$D$18</f>
        <v>0</v>
      </c>
      <c r="Z71" s="3">
        <f>'Цена на порамнување во ЕУР'!Y71*'Среден курс'!$D$18</f>
        <v>0</v>
      </c>
      <c r="AA71" s="3">
        <f>'Цена на порамнување во ЕУР'!Z71*'Среден курс'!$D$18</f>
        <v>0</v>
      </c>
      <c r="AB71" s="2">
        <f>'Цена на порамнување во ЕУР'!AA71*'Среден курс'!$D$18</f>
        <v>0</v>
      </c>
    </row>
    <row r="72" spans="2:28" ht="27" thickBot="1" x14ac:dyDescent="0.3">
      <c r="B72" s="99">
        <v>43939</v>
      </c>
      <c r="C72" s="115" t="s">
        <v>27</v>
      </c>
      <c r="D72" s="114"/>
      <c r="E72" s="5">
        <f>'Цена на порамнување во ЕУР'!D72*'Среден курс'!$D$19</f>
        <v>2476.1288249999998</v>
      </c>
      <c r="F72" s="7">
        <f>'Цена на порамнување во ЕУР'!E72*'Среден курс'!$D$19</f>
        <v>0</v>
      </c>
      <c r="G72" s="7">
        <f>'Цена на порамнување во ЕУР'!F72*'Среден курс'!$D$19</f>
        <v>0</v>
      </c>
      <c r="H72" s="7">
        <f>'Цена на порамнување во ЕУР'!G72*'Среден курс'!$D$19</f>
        <v>0</v>
      </c>
      <c r="I72" s="7">
        <f>'Цена на порамнување во ЕУР'!H72*'Среден курс'!$D$19</f>
        <v>0</v>
      </c>
      <c r="J72" s="7">
        <f>'Цена на порамнување во ЕУР'!I72*'Среден курс'!$D$19</f>
        <v>0</v>
      </c>
      <c r="K72" s="7">
        <f>'Цена на порамнување во ЕУР'!J72*'Среден курс'!$D$19</f>
        <v>0</v>
      </c>
      <c r="L72" s="7">
        <f>'Цена на порамнување во ЕУР'!K72*'Среден курс'!$D$19</f>
        <v>0</v>
      </c>
      <c r="M72" s="7">
        <f>'Цена на порамнување во ЕУР'!L72*'Среден курс'!$D$19</f>
        <v>0</v>
      </c>
      <c r="N72" s="7">
        <f>'Цена на порамнување во ЕУР'!M72*'Среден курс'!$D$19</f>
        <v>2346.8777999999993</v>
      </c>
      <c r="O72" s="7">
        <f>'Цена на порамнување во ЕУР'!N72*'Среден курс'!$D$19</f>
        <v>1533.2853037546163</v>
      </c>
      <c r="P72" s="7">
        <f>'Цена на порамнување во ЕУР'!O72*'Среден курс'!$D$19</f>
        <v>1475.0868620469764</v>
      </c>
      <c r="Q72" s="7">
        <f>'Цена на порамнување во ЕУР'!P72*'Среден курс'!$D$19</f>
        <v>1365.8392679341437</v>
      </c>
      <c r="R72" s="7">
        <f>'Цена на порамнување во ЕУР'!Q72*'Среден курс'!$D$19</f>
        <v>1181.107618147611</v>
      </c>
      <c r="S72" s="7">
        <f>'Цена на порамнување во ЕУР'!R72*'Среден курс'!$D$19</f>
        <v>1160.8378420929193</v>
      </c>
      <c r="T72" s="7">
        <f>'Цена на порамнување во ЕУР'!S72*'Среден курс'!$D$19</f>
        <v>1394.0818357664232</v>
      </c>
      <c r="U72" s="7">
        <f>'Цена на порамнување во ЕУР'!T72*'Среден курс'!$D$19</f>
        <v>1846.9870517045451</v>
      </c>
      <c r="V72" s="7">
        <f>'Цена на порамнување во ЕУР'!U72*'Среден курс'!$D$19</f>
        <v>2254.3352999999997</v>
      </c>
      <c r="W72" s="7">
        <f>'Цена на порамнување во ЕУР'!V72*'Среден курс'!$D$19</f>
        <v>3044.5102372170441</v>
      </c>
      <c r="X72" s="7">
        <f>'Цена на порамнување во ЕУР'!W72*'Среден курс'!$D$19</f>
        <v>3839.2798499999999</v>
      </c>
      <c r="Y72" s="7">
        <f>'Цена на порамнување во ЕУР'!X72*'Среден курс'!$D$19</f>
        <v>4214.8267008812618</v>
      </c>
      <c r="Z72" s="7">
        <f>'Цена на порамнување во ЕУР'!Y72*'Среден курс'!$D$19</f>
        <v>3296.375471824183</v>
      </c>
      <c r="AA72" s="7">
        <f>'Цена на порамнување во ЕУР'!Z72*'Среден курс'!$D$19</f>
        <v>2580.0594290982899</v>
      </c>
      <c r="AB72" s="6">
        <f>'Цена на порамнување во ЕУР'!AA72*'Среден курс'!$D$19</f>
        <v>1924.7830445454547</v>
      </c>
    </row>
    <row r="73" spans="2:28" ht="27" thickBot="1" x14ac:dyDescent="0.3">
      <c r="B73" s="100"/>
      <c r="C73" s="115" t="s">
        <v>28</v>
      </c>
      <c r="D73" s="114"/>
      <c r="E73" s="4">
        <f>'Цена на порамнување во ЕУР'!D73*'Среден курс'!$D$19</f>
        <v>0</v>
      </c>
      <c r="F73" s="3">
        <f>'Цена на порамнување во ЕУР'!E73*'Среден курс'!$D$19</f>
        <v>790.92989999999998</v>
      </c>
      <c r="G73" s="3">
        <f>'Цена на порамнување во ЕУР'!F73*'Среден курс'!$D$19</f>
        <v>0</v>
      </c>
      <c r="H73" s="3">
        <f>'Цена на порамнување во ЕУР'!G73*'Среден курс'!$D$19</f>
        <v>0</v>
      </c>
      <c r="I73" s="3">
        <f>'Цена на порамнување во ЕУР'!H73*'Среден курс'!$D$19</f>
        <v>0</v>
      </c>
      <c r="J73" s="3">
        <f>'Цена на порамнување во ЕУР'!I73*'Среден курс'!$D$19</f>
        <v>0</v>
      </c>
      <c r="K73" s="3">
        <f>'Цена на порамнување во ЕУР'!J73*'Среден курс'!$D$19</f>
        <v>0</v>
      </c>
      <c r="L73" s="3">
        <f>'Цена на порамнување во ЕУР'!K73*'Среден курс'!$D$19</f>
        <v>776.74005</v>
      </c>
      <c r="M73" s="3">
        <f>'Цена на порамнување во ЕУР'!L73*'Среден курс'!$D$19</f>
        <v>800.80110000000002</v>
      </c>
      <c r="N73" s="3">
        <f>'Цена на порамнување во ЕУР'!M73*'Среден курс'!$D$19</f>
        <v>0</v>
      </c>
      <c r="O73" s="3">
        <f>'Цена на порамнување во ЕУР'!N73*'Среден курс'!$D$19</f>
        <v>0</v>
      </c>
      <c r="P73" s="3">
        <f>'Цена на порамнување во ЕУР'!O73*'Среден курс'!$D$19</f>
        <v>0</v>
      </c>
      <c r="Q73" s="3">
        <f>'Цена на порамнување во ЕУР'!P73*'Среден курс'!$D$19</f>
        <v>0</v>
      </c>
      <c r="R73" s="3">
        <f>'Цена на порамнување во ЕУР'!Q73*'Среден курс'!$D$19</f>
        <v>0</v>
      </c>
      <c r="S73" s="3">
        <f>'Цена на порамнување во ЕУР'!R73*'Среден курс'!$D$19</f>
        <v>0</v>
      </c>
      <c r="T73" s="3">
        <f>'Цена на порамнување во ЕУР'!S73*'Среден курс'!$D$19</f>
        <v>0</v>
      </c>
      <c r="U73" s="3">
        <f>'Цена на порамнување во ЕУР'!T73*'Среден курс'!$D$19</f>
        <v>0</v>
      </c>
      <c r="V73" s="3">
        <f>'Цена на порамнување во ЕУР'!U73*'Среден курс'!$D$19</f>
        <v>0</v>
      </c>
      <c r="W73" s="3">
        <f>'Цена на порамнување во ЕУР'!V73*'Среден курс'!$D$19</f>
        <v>0</v>
      </c>
      <c r="X73" s="3">
        <f>'Цена на порамнување во ЕУР'!W73*'Среден курс'!$D$19</f>
        <v>0</v>
      </c>
      <c r="Y73" s="3">
        <f>'Цена на порамнување во ЕУР'!X73*'Среден курс'!$D$19</f>
        <v>0</v>
      </c>
      <c r="Z73" s="3">
        <f>'Цена на порамнување во ЕУР'!Y73*'Среден курс'!$D$19</f>
        <v>0</v>
      </c>
      <c r="AA73" s="3">
        <f>'Цена на порамнување во ЕУР'!Z73*'Среден курс'!$D$19</f>
        <v>0</v>
      </c>
      <c r="AB73" s="2">
        <f>'Цена на порамнување во ЕУР'!AA73*'Среден курс'!$D$19</f>
        <v>0</v>
      </c>
    </row>
    <row r="74" spans="2:28" ht="27" thickBot="1" x14ac:dyDescent="0.3">
      <c r="B74" s="100"/>
      <c r="C74" s="115" t="s">
        <v>29</v>
      </c>
      <c r="D74" s="114"/>
      <c r="E74" s="4">
        <f>'Цена на порамнување во ЕУР'!D74*'Среден курс'!$D$19</f>
        <v>0</v>
      </c>
      <c r="F74" s="3">
        <f>'Цена на порамнување во ЕУР'!E74*'Среден курс'!$D$19</f>
        <v>0</v>
      </c>
      <c r="G74" s="3">
        <f>'Цена на порамнување во ЕУР'!F74*'Среден курс'!$D$19</f>
        <v>638.54324999999994</v>
      </c>
      <c r="H74" s="3">
        <f>'Цена на порамнување во ЕУР'!G74*'Среден курс'!$D$19</f>
        <v>620.03475000000003</v>
      </c>
      <c r="I74" s="3">
        <f>'Цена на порамнување во ЕУР'!H74*'Среден курс'!$D$19</f>
        <v>635.45850000000007</v>
      </c>
      <c r="J74" s="3">
        <f>'Цена на порамнување во ЕУР'!I74*'Среден курс'!$D$19</f>
        <v>647.79750000000001</v>
      </c>
      <c r="K74" s="3">
        <f>'Цена на порамнување во ЕУР'!J74*'Среден курс'!$D$19</f>
        <v>677.41110000000003</v>
      </c>
      <c r="L74" s="3">
        <f>'Цена на порамнување во ЕУР'!K74*'Среден курс'!$D$19</f>
        <v>0</v>
      </c>
      <c r="M74" s="3">
        <f>'Цена на порамнување во ЕУР'!L74*'Среден курс'!$D$19</f>
        <v>0</v>
      </c>
      <c r="N74" s="3">
        <f>'Цена на порамнување во ЕУР'!M74*'Среден курс'!$D$19</f>
        <v>0</v>
      </c>
      <c r="O74" s="3">
        <f>'Цена на порамнување во ЕУР'!N74*'Среден курс'!$D$19</f>
        <v>0</v>
      </c>
      <c r="P74" s="3">
        <f>'Цена на порамнување во ЕУР'!O74*'Среден курс'!$D$19</f>
        <v>0</v>
      </c>
      <c r="Q74" s="3">
        <f>'Цена на порамнување во ЕУР'!P74*'Среден курс'!$D$19</f>
        <v>0</v>
      </c>
      <c r="R74" s="3">
        <f>'Цена на порамнување во ЕУР'!Q74*'Среден курс'!$D$19</f>
        <v>0</v>
      </c>
      <c r="S74" s="3">
        <f>'Цена на порамнување во ЕУР'!R74*'Среден курс'!$D$19</f>
        <v>0</v>
      </c>
      <c r="T74" s="3">
        <f>'Цена на порамнување во ЕУР'!S74*'Среден курс'!$D$19</f>
        <v>0</v>
      </c>
      <c r="U74" s="3">
        <f>'Цена на порамнување во ЕУР'!T74*'Среден курс'!$D$19</f>
        <v>0</v>
      </c>
      <c r="V74" s="3">
        <f>'Цена на порамнување во ЕУР'!U74*'Среден курс'!$D$19</f>
        <v>0</v>
      </c>
      <c r="W74" s="3">
        <f>'Цена на порамнување во ЕУР'!V74*'Среден курс'!$D$19</f>
        <v>0</v>
      </c>
      <c r="X74" s="3">
        <f>'Цена на порамнување во ЕУР'!W74*'Среден курс'!$D$19</f>
        <v>0</v>
      </c>
      <c r="Y74" s="3">
        <f>'Цена на порамнување во ЕУР'!X74*'Среден курс'!$D$19</f>
        <v>0</v>
      </c>
      <c r="Z74" s="3">
        <f>'Цена на порамнување во ЕУР'!Y74*'Среден курс'!$D$19</f>
        <v>0</v>
      </c>
      <c r="AA74" s="3">
        <f>'Цена на порамнување во ЕУР'!Z74*'Среден курс'!$D$19</f>
        <v>0</v>
      </c>
      <c r="AB74" s="2">
        <f>'Цена на порамнување во ЕУР'!AA74*'Среден курс'!$D$19</f>
        <v>0</v>
      </c>
    </row>
    <row r="75" spans="2:28" ht="27" thickBot="1" x14ac:dyDescent="0.3">
      <c r="B75" s="101"/>
      <c r="C75" s="115" t="s">
        <v>30</v>
      </c>
      <c r="D75" s="114"/>
      <c r="E75" s="4">
        <f>'Цена на порамнување во ЕУР'!D75*'Среден курс'!$D$19</f>
        <v>0</v>
      </c>
      <c r="F75" s="3">
        <f>'Цена на порамнување во ЕУР'!E75*'Среден курс'!$D$19</f>
        <v>0</v>
      </c>
      <c r="G75" s="3">
        <f>'Цена на порамнување во ЕУР'!F75*'Среден курс'!$D$19</f>
        <v>1915.6297500000001</v>
      </c>
      <c r="H75" s="3">
        <f>'Цена на порамнување во ЕУР'!G75*'Среден курс'!$D$19</f>
        <v>1860.1042499999999</v>
      </c>
      <c r="I75" s="3">
        <f>'Цена на порамнување во ЕУР'!H75*'Среден курс'!$D$19</f>
        <v>1906.3754999999999</v>
      </c>
      <c r="J75" s="3">
        <f>'Цена на порамнување во ЕУР'!I75*'Среден курс'!$D$19</f>
        <v>1943.3924999999999</v>
      </c>
      <c r="K75" s="3">
        <f>'Цена на порамнување во ЕУР'!J75*'Среден курс'!$D$19</f>
        <v>2032.2332999999999</v>
      </c>
      <c r="L75" s="3">
        <f>'Цена на порамнување во ЕУР'!K75*'Среден курс'!$D$19</f>
        <v>0</v>
      </c>
      <c r="M75" s="3">
        <f>'Цена на порамнување во ЕУР'!L75*'Среден курс'!$D$19</f>
        <v>0</v>
      </c>
      <c r="N75" s="3">
        <f>'Цена на порамнување во ЕУР'!M75*'Среден курс'!$D$19</f>
        <v>0</v>
      </c>
      <c r="O75" s="3">
        <f>'Цена на порамнување во ЕУР'!N75*'Среден курс'!$D$19</f>
        <v>0</v>
      </c>
      <c r="P75" s="3">
        <f>'Цена на порамнување во ЕУР'!O75*'Среден курс'!$D$19</f>
        <v>0</v>
      </c>
      <c r="Q75" s="3">
        <f>'Цена на порамнување во ЕУР'!P75*'Среден курс'!$D$19</f>
        <v>0</v>
      </c>
      <c r="R75" s="3">
        <f>'Цена на порамнување во ЕУР'!Q75*'Среден курс'!$D$19</f>
        <v>0</v>
      </c>
      <c r="S75" s="3">
        <f>'Цена на порамнување во ЕУР'!R75*'Среден курс'!$D$19</f>
        <v>0</v>
      </c>
      <c r="T75" s="3">
        <f>'Цена на порамнување во ЕУР'!S75*'Среден курс'!$D$19</f>
        <v>0</v>
      </c>
      <c r="U75" s="3">
        <f>'Цена на порамнување во ЕУР'!T75*'Среден курс'!$D$19</f>
        <v>0</v>
      </c>
      <c r="V75" s="3">
        <f>'Цена на порамнување во ЕУР'!U75*'Среден курс'!$D$19</f>
        <v>0</v>
      </c>
      <c r="W75" s="3">
        <f>'Цена на порамнување во ЕУР'!V75*'Среден курс'!$D$19</f>
        <v>0</v>
      </c>
      <c r="X75" s="3">
        <f>'Цена на порамнување во ЕУР'!W75*'Среден курс'!$D$19</f>
        <v>0</v>
      </c>
      <c r="Y75" s="3">
        <f>'Цена на порамнување во ЕУР'!X75*'Среден курс'!$D$19</f>
        <v>0</v>
      </c>
      <c r="Z75" s="3">
        <f>'Цена на порамнување во ЕУР'!Y75*'Среден курс'!$D$19</f>
        <v>0</v>
      </c>
      <c r="AA75" s="3">
        <f>'Цена на порамнување во ЕУР'!Z75*'Среден курс'!$D$19</f>
        <v>0</v>
      </c>
      <c r="AB75" s="2">
        <f>'Цена на порамнување во ЕУР'!AA75*'Среден курс'!$D$19</f>
        <v>0</v>
      </c>
    </row>
    <row r="76" spans="2:28" ht="27" thickBot="1" x14ac:dyDescent="0.3">
      <c r="B76" s="99">
        <v>43940</v>
      </c>
      <c r="C76" s="115" t="s">
        <v>27</v>
      </c>
      <c r="D76" s="114"/>
      <c r="E76" s="21">
        <f>'Цена на порамнување во ЕУР'!D76*'Среден курс'!$D$20</f>
        <v>0</v>
      </c>
      <c r="F76" s="23">
        <f>'Цена на порамнување во ЕУР'!E76*'Среден курс'!$D$20</f>
        <v>0</v>
      </c>
      <c r="G76" s="23">
        <f>'Цена на порамнување во ЕУР'!F76*'Среден курс'!$D$20</f>
        <v>0</v>
      </c>
      <c r="H76" s="23">
        <f>'Цена на порамнување во ЕУР'!G76*'Среден курс'!$D$20</f>
        <v>0</v>
      </c>
      <c r="I76" s="23">
        <f>'Цена на порамнување во ЕУР'!H76*'Среден курс'!$D$20</f>
        <v>0</v>
      </c>
      <c r="J76" s="23">
        <f>'Цена на порамнување во ЕУР'!I76*'Среден курс'!$D$20</f>
        <v>0</v>
      </c>
      <c r="K76" s="23">
        <f>'Цена на порамнување во ЕУР'!J76*'Среден курс'!$D$20</f>
        <v>0</v>
      </c>
      <c r="L76" s="23">
        <f>'Цена на порамнување во ЕУР'!K76*'Среден курс'!$D$20</f>
        <v>0</v>
      </c>
      <c r="M76" s="23">
        <f>'Цена на порамнување во ЕУР'!L76*'Среден курс'!$D$20</f>
        <v>0</v>
      </c>
      <c r="N76" s="23">
        <f>'Цена на порамнување во ЕУР'!M76*'Среден курс'!$D$20</f>
        <v>1271.53395</v>
      </c>
      <c r="O76" s="23">
        <f>'Цена на порамнување во ЕУР'!N76*'Среден курс'!$D$20</f>
        <v>1363.3094310810811</v>
      </c>
      <c r="P76" s="23">
        <f>'Цена на порамнување во ЕУР'!O76*'Среден курс'!$D$20</f>
        <v>1044.0055404304383</v>
      </c>
      <c r="Q76" s="23">
        <f>'Цена на порамнување во ЕУР'!P76*'Среден курс'!$D$20</f>
        <v>883.39285142995641</v>
      </c>
      <c r="R76" s="23">
        <f>'Цена на порамнување во ЕУР'!Q76*'Среден курс'!$D$20</f>
        <v>501.37918894952242</v>
      </c>
      <c r="S76" s="23">
        <f>'Цена на порамнување во ЕУР'!R76*'Среден курс'!$D$20</f>
        <v>481.39727142857146</v>
      </c>
      <c r="T76" s="23">
        <f>'Цена на порамнување во ЕУР'!S76*'Среден курс'!$D$20</f>
        <v>0</v>
      </c>
      <c r="U76" s="23">
        <f>'Цена на порамнување во ЕУР'!T76*'Среден курс'!$D$20</f>
        <v>0</v>
      </c>
      <c r="V76" s="23">
        <f>'Цена на порамнување во ЕУР'!U76*'Среден курс'!$D$20</f>
        <v>0</v>
      </c>
      <c r="W76" s="23">
        <f>'Цена на порамнување во ЕУР'!V76*'Среден курс'!$D$20</f>
        <v>0</v>
      </c>
      <c r="X76" s="23">
        <f>'Цена на порамнување во ЕУР'!W76*'Среден курс'!$D$20</f>
        <v>0</v>
      </c>
      <c r="Y76" s="23">
        <f>'Цена на порамнување во ЕУР'!X76*'Среден курс'!$D$20</f>
        <v>0</v>
      </c>
      <c r="Z76" s="23">
        <f>'Цена на порамнување во ЕУР'!Y76*'Среден курс'!$D$20</f>
        <v>0</v>
      </c>
      <c r="AA76" s="23">
        <f>'Цена на порамнување во ЕУР'!Z76*'Среден курс'!$D$20</f>
        <v>0</v>
      </c>
      <c r="AB76" s="22">
        <f>'Цена на порамнување во ЕУР'!AA76*'Среден курс'!$D$20</f>
        <v>0</v>
      </c>
    </row>
    <row r="77" spans="2:28" ht="27" thickBot="1" x14ac:dyDescent="0.3">
      <c r="B77" s="100"/>
      <c r="C77" s="115" t="s">
        <v>28</v>
      </c>
      <c r="D77" s="114"/>
      <c r="E77" s="20">
        <f>'Цена на порамнување во ЕУР'!D77*'Среден курс'!$D$20</f>
        <v>790.27439062499991</v>
      </c>
      <c r="F77" s="19">
        <f>'Цена на порамнување во ЕУР'!E77*'Среден курс'!$D$20</f>
        <v>790.08159375000002</v>
      </c>
      <c r="G77" s="19">
        <f>'Цена на порамнување во ЕУР'!F77*'Среден курс'!$D$20</f>
        <v>0</v>
      </c>
      <c r="H77" s="19">
        <f>'Цена на порамнување во ЕУР'!G77*'Среден курс'!$D$20</f>
        <v>0</v>
      </c>
      <c r="I77" s="19">
        <f>'Цена на порамнување во ЕУР'!H77*'Среден курс'!$D$20</f>
        <v>0</v>
      </c>
      <c r="J77" s="19">
        <f>'Цена на порамнување во ЕУР'!I77*'Среден курс'!$D$20</f>
        <v>0</v>
      </c>
      <c r="K77" s="19">
        <f>'Цена на порамнување во ЕУР'!J77*'Среден курс'!$D$20</f>
        <v>0</v>
      </c>
      <c r="L77" s="19">
        <f>'Цена на порамнување во ЕУР'!K77*'Среден курс'!$D$20</f>
        <v>563.27535</v>
      </c>
      <c r="M77" s="19">
        <f>'Цена на порамнување во ЕУР'!L77*'Среден курс'!$D$20</f>
        <v>616.95000000000016</v>
      </c>
      <c r="N77" s="19">
        <f>'Цена на порамнување во ЕУР'!M77*'Среден курс'!$D$20</f>
        <v>0</v>
      </c>
      <c r="O77" s="19">
        <f>'Цена на порамнување во ЕУР'!N77*'Среден курс'!$D$20</f>
        <v>0</v>
      </c>
      <c r="P77" s="19">
        <f>'Цена на порамнување во ЕУР'!O77*'Среден курс'!$D$20</f>
        <v>0</v>
      </c>
      <c r="Q77" s="19">
        <f>'Цена на порамнување во ЕУР'!P77*'Среден курс'!$D$20</f>
        <v>0</v>
      </c>
      <c r="R77" s="19">
        <f>'Цена на порамнување во ЕУР'!Q77*'Среден курс'!$D$20</f>
        <v>0</v>
      </c>
      <c r="S77" s="19">
        <f>'Цена на порамнување во ЕУР'!R77*'Среден курс'!$D$20</f>
        <v>0</v>
      </c>
      <c r="T77" s="19">
        <f>'Цена на порамнување во ЕУР'!S77*'Среден курс'!$D$20</f>
        <v>621.55864493087563</v>
      </c>
      <c r="U77" s="19">
        <f>'Цена на порамнување во ЕУР'!T77*'Среден курс'!$D$20</f>
        <v>670.80285000000003</v>
      </c>
      <c r="V77" s="19">
        <f>'Цена на порамнување во ЕУР'!U77*'Среден курс'!$D$20</f>
        <v>694.73304765824253</v>
      </c>
      <c r="W77" s="19">
        <f>'Цена на порамнување во ЕУР'!V77*'Среден курс'!$D$20</f>
        <v>831.82395980554406</v>
      </c>
      <c r="X77" s="19">
        <f>'Цена на порамнување во ЕУР'!W77*'Среден курс'!$D$20</f>
        <v>958.94424336099587</v>
      </c>
      <c r="Y77" s="19">
        <f>'Цена на порамнување во ЕУР'!X77*'Среден курс'!$D$20</f>
        <v>1132.30014893617</v>
      </c>
      <c r="Z77" s="19">
        <f>'Цена на порамнување во ЕУР'!Y77*'Среден курс'!$D$20</f>
        <v>930.52095636114905</v>
      </c>
      <c r="AA77" s="19">
        <f>'Цена на порамнување во ЕУР'!Z77*'Среден курс'!$D$20</f>
        <v>866.8002113945106</v>
      </c>
      <c r="AB77" s="18">
        <f>'Цена на порамнување во ЕУР'!AA77*'Среден курс'!$D$20</f>
        <v>574.38045</v>
      </c>
    </row>
    <row r="78" spans="2:28" ht="27" thickBot="1" x14ac:dyDescent="0.3">
      <c r="B78" s="100"/>
      <c r="C78" s="115" t="s">
        <v>29</v>
      </c>
      <c r="D78" s="114"/>
      <c r="E78" s="20">
        <f>'Цена на порамнување во ЕУР'!D78*'Среден курс'!$D$20</f>
        <v>0</v>
      </c>
      <c r="F78" s="19">
        <f>'Цена на порамнување во ЕУР'!E78*'Среден курс'!$D$20</f>
        <v>0</v>
      </c>
      <c r="G78" s="19">
        <f>'Цена на порамнување во ЕУР'!F78*'Среден курс'!$D$20</f>
        <v>491.09219999999999</v>
      </c>
      <c r="H78" s="19">
        <f>'Цена на порамнување во ЕУР'!G78*'Среден курс'!$D$20</f>
        <v>430.6311</v>
      </c>
      <c r="I78" s="19">
        <f>'Цена на порамнување во ЕУР'!H78*'Среден курс'!$D$20</f>
        <v>403.4853</v>
      </c>
      <c r="J78" s="19">
        <f>'Цена на порамнување во ЕУР'!I78*'Среден курс'!$D$20</f>
        <v>399.16665</v>
      </c>
      <c r="K78" s="19">
        <f>'Цена на порамнување во ЕУР'!J78*'Среден курс'!$D$20</f>
        <v>381.89205000000004</v>
      </c>
      <c r="L78" s="19">
        <f>'Цена на порамнување во ЕУР'!K78*'Среден курс'!$D$20</f>
        <v>0</v>
      </c>
      <c r="M78" s="19">
        <f>'Цена на порамнување во ЕУР'!L78*'Среден курс'!$D$20</f>
        <v>0</v>
      </c>
      <c r="N78" s="19">
        <f>'Цена на порамнување во ЕУР'!M78*'Среден курс'!$D$20</f>
        <v>0</v>
      </c>
      <c r="O78" s="19">
        <f>'Цена на порамнување во ЕУР'!N78*'Среден курс'!$D$20</f>
        <v>0</v>
      </c>
      <c r="P78" s="19">
        <f>'Цена на порамнување во ЕУР'!O78*'Среден курс'!$D$20</f>
        <v>0</v>
      </c>
      <c r="Q78" s="19">
        <f>'Цена на порамнување во ЕУР'!P78*'Среден курс'!$D$20</f>
        <v>0</v>
      </c>
      <c r="R78" s="19">
        <f>'Цена на порамнување во ЕУР'!Q78*'Среден курс'!$D$20</f>
        <v>0</v>
      </c>
      <c r="S78" s="19">
        <f>'Цена на порамнување во ЕУР'!R78*'Среден курс'!$D$20</f>
        <v>0</v>
      </c>
      <c r="T78" s="19">
        <f>'Цена на порамнување во ЕУР'!S78*'Среден курс'!$D$20</f>
        <v>0</v>
      </c>
      <c r="U78" s="19">
        <f>'Цена на порамнување во ЕУР'!T78*'Среден курс'!$D$20</f>
        <v>0</v>
      </c>
      <c r="V78" s="19">
        <f>'Цена на порамнување во ЕУР'!U78*'Среден курс'!$D$20</f>
        <v>0</v>
      </c>
      <c r="W78" s="19">
        <f>'Цена на порамнување во ЕУР'!V78*'Среден курс'!$D$20</f>
        <v>0</v>
      </c>
      <c r="X78" s="19">
        <f>'Цена на порамнување во ЕУР'!W78*'Среден курс'!$D$20</f>
        <v>0</v>
      </c>
      <c r="Y78" s="19">
        <f>'Цена на порамнување во ЕУР'!X78*'Среден курс'!$D$20</f>
        <v>0</v>
      </c>
      <c r="Z78" s="19">
        <f>'Цена на порамнување во ЕУР'!Y78*'Среден курс'!$D$20</f>
        <v>0</v>
      </c>
      <c r="AA78" s="19">
        <f>'Цена на порамнување во ЕУР'!Z78*'Среден курс'!$D$20</f>
        <v>0</v>
      </c>
      <c r="AB78" s="18">
        <f>'Цена на порамнување во ЕУР'!AA78*'Среден курс'!$D$20</f>
        <v>0</v>
      </c>
    </row>
    <row r="79" spans="2:28" ht="27" thickBot="1" x14ac:dyDescent="0.3">
      <c r="B79" s="101"/>
      <c r="C79" s="115" t="s">
        <v>30</v>
      </c>
      <c r="D79" s="114"/>
      <c r="E79" s="17">
        <f>'Цена на порамнување во ЕУР'!D79*'Среден курс'!$D$20</f>
        <v>0</v>
      </c>
      <c r="F79" s="16">
        <f>'Цена на порамнување во ЕУР'!E79*'Среден курс'!$D$20</f>
        <v>0</v>
      </c>
      <c r="G79" s="16">
        <f>'Цена на порамнување во ЕУР'!F79*'Среден курс'!$D$20</f>
        <v>1473.2765999999999</v>
      </c>
      <c r="H79" s="16">
        <f>'Цена на порамнување во ЕУР'!G79*'Среден курс'!$D$20</f>
        <v>1291.8933000000002</v>
      </c>
      <c r="I79" s="16">
        <f>'Цена на порамнување во ЕУР'!H79*'Среден курс'!$D$20</f>
        <v>1210.4559000000002</v>
      </c>
      <c r="J79" s="16">
        <f>'Цена на порамнување во ЕУР'!I79*'Среден курс'!$D$20</f>
        <v>1196.8829999999998</v>
      </c>
      <c r="K79" s="16">
        <f>'Цена на порамнување во ЕУР'!J79*'Среден курс'!$D$20</f>
        <v>1145.0591999999999</v>
      </c>
      <c r="L79" s="16">
        <f>'Цена на порамнување во ЕУР'!K79*'Среден курс'!$D$20</f>
        <v>0</v>
      </c>
      <c r="M79" s="16">
        <f>'Цена на порамнување во ЕУР'!L79*'Среден курс'!$D$20</f>
        <v>0</v>
      </c>
      <c r="N79" s="16">
        <f>'Цена на порамнување во ЕУР'!M79*'Среден курс'!$D$20</f>
        <v>0</v>
      </c>
      <c r="O79" s="16">
        <f>'Цена на порамнување во ЕУР'!N79*'Среден курс'!$D$20</f>
        <v>0</v>
      </c>
      <c r="P79" s="16">
        <f>'Цена на порамнување во ЕУР'!O79*'Среден курс'!$D$20</f>
        <v>0</v>
      </c>
      <c r="Q79" s="16">
        <f>'Цена на порамнување во ЕУР'!P79*'Среден курс'!$D$20</f>
        <v>0</v>
      </c>
      <c r="R79" s="16">
        <f>'Цена на порамнување во ЕУР'!Q79*'Среден курс'!$D$20</f>
        <v>0</v>
      </c>
      <c r="S79" s="16">
        <f>'Цена на порамнување во ЕУР'!R79*'Среден курс'!$D$20</f>
        <v>0</v>
      </c>
      <c r="T79" s="16">
        <f>'Цена на порамнување во ЕУР'!S79*'Среден курс'!$D$20</f>
        <v>0</v>
      </c>
      <c r="U79" s="16">
        <f>'Цена на порамнување во ЕУР'!T79*'Среден курс'!$D$20</f>
        <v>0</v>
      </c>
      <c r="V79" s="16">
        <f>'Цена на порамнување во ЕУР'!U79*'Среден курс'!$D$20</f>
        <v>0</v>
      </c>
      <c r="W79" s="16">
        <f>'Цена на порамнување во ЕУР'!V79*'Среден курс'!$D$20</f>
        <v>0</v>
      </c>
      <c r="X79" s="16">
        <f>'Цена на порамнување во ЕУР'!W79*'Среден курс'!$D$20</f>
        <v>0</v>
      </c>
      <c r="Y79" s="16">
        <f>'Цена на порамнување во ЕУР'!X79*'Среден курс'!$D$20</f>
        <v>0</v>
      </c>
      <c r="Z79" s="16">
        <f>'Цена на порамнување во ЕУР'!Y79*'Среден курс'!$D$20</f>
        <v>0</v>
      </c>
      <c r="AA79" s="16">
        <f>'Цена на порамнување во ЕУР'!Z79*'Среден курс'!$D$20</f>
        <v>0</v>
      </c>
      <c r="AB79" s="15">
        <f>'Цена на порамнување во ЕУР'!AA79*'Среден курс'!$D$20</f>
        <v>0</v>
      </c>
    </row>
    <row r="80" spans="2:28" ht="27" thickBot="1" x14ac:dyDescent="0.3">
      <c r="B80" s="99">
        <v>43941</v>
      </c>
      <c r="C80" s="115" t="s">
        <v>27</v>
      </c>
      <c r="D80" s="114"/>
      <c r="E80" s="21">
        <f>'Цена на порамнување во ЕУР'!D80*'Среден курс'!$D$21</f>
        <v>0</v>
      </c>
      <c r="F80" s="23">
        <f>'Цена на порамнување во ЕУР'!E80*'Среден курс'!$D$21</f>
        <v>0</v>
      </c>
      <c r="G80" s="23">
        <f>'Цена на порамнување во ЕУР'!F80*'Среден курс'!$D$21</f>
        <v>0</v>
      </c>
      <c r="H80" s="23">
        <f>'Цена на порамнување во ЕУР'!G80*'Среден курс'!$D$21</f>
        <v>0</v>
      </c>
      <c r="I80" s="23">
        <f>'Цена на порамнување во ЕУР'!H80*'Среден курс'!$D$21</f>
        <v>0</v>
      </c>
      <c r="J80" s="23">
        <f>'Цена на порамнување во ЕУР'!I80*'Среден курс'!$D$21</f>
        <v>0</v>
      </c>
      <c r="K80" s="23">
        <f>'Цена на порамнување во ЕУР'!J80*'Среден курс'!$D$21</f>
        <v>0</v>
      </c>
      <c r="L80" s="23">
        <f>'Цена на порамнување во ЕУР'!K80*'Среден курс'!$D$21</f>
        <v>0</v>
      </c>
      <c r="M80" s="23">
        <f>'Цена на порамнување во ЕУР'!L80*'Среден курс'!$D$21</f>
        <v>0</v>
      </c>
      <c r="N80" s="23">
        <f>'Цена на порамнување во ЕУР'!M80*'Среден курс'!$D$21</f>
        <v>0</v>
      </c>
      <c r="O80" s="23">
        <f>'Цена на порамнување во ЕУР'!N80*'Среден курс'!$D$21</f>
        <v>0</v>
      </c>
      <c r="P80" s="23">
        <f>'Цена на порамнување во ЕУР'!O80*'Среден курс'!$D$21</f>
        <v>0</v>
      </c>
      <c r="Q80" s="23">
        <f>'Цена на порамнување во ЕУР'!P80*'Среден курс'!$D$21</f>
        <v>2504.2000499999999</v>
      </c>
      <c r="R80" s="23">
        <f>'Цена на порамнување во ЕУР'!Q80*'Среден курс'!$D$21</f>
        <v>2165.2904692913389</v>
      </c>
      <c r="S80" s="23">
        <f>'Цена на порамнување во ЕУР'!R80*'Среден курс'!$D$21</f>
        <v>2201.8402744043424</v>
      </c>
      <c r="T80" s="23">
        <f>'Цена на порамнување во ЕУР'!S80*'Среден курс'!$D$21</f>
        <v>2166.8173297297299</v>
      </c>
      <c r="U80" s="23">
        <f>'Цена на порамнување во ЕУР'!T80*'Среден курс'!$D$21</f>
        <v>2579.3908312499998</v>
      </c>
      <c r="V80" s="23">
        <f>'Цена на порамнување во ЕУР'!U80*'Среден курс'!$D$21</f>
        <v>3314.8723499999996</v>
      </c>
      <c r="W80" s="23">
        <f>'Цена на порамнување во ЕУР'!V80*'Среден курс'!$D$21</f>
        <v>3504.776745183322</v>
      </c>
      <c r="X80" s="23">
        <f>'Цена на порамнување во ЕУР'!W80*'Среден курс'!$D$21</f>
        <v>5852.6943775212903</v>
      </c>
      <c r="Y80" s="23">
        <f>'Цена на порамнување во ЕУР'!X80*'Среден курс'!$D$21</f>
        <v>6308.3137500000003</v>
      </c>
      <c r="Z80" s="23">
        <f>'Цена на порамнување во ЕУР'!Y80*'Среден курс'!$D$21</f>
        <v>6308.3137500000003</v>
      </c>
      <c r="AA80" s="23">
        <f>'Цена на порамнување во ЕУР'!Z80*'Среден курс'!$D$21</f>
        <v>0</v>
      </c>
      <c r="AB80" s="22">
        <f>'Цена на порамнување во ЕУР'!AA80*'Среден курс'!$D$21</f>
        <v>0</v>
      </c>
    </row>
    <row r="81" spans="2:28" ht="27" thickBot="1" x14ac:dyDescent="0.3">
      <c r="B81" s="100"/>
      <c r="C81" s="115" t="s">
        <v>28</v>
      </c>
      <c r="D81" s="114"/>
      <c r="E81" s="20">
        <f>'Цена на порамнување во ЕУР'!D81*'Среден курс'!$D$21</f>
        <v>0</v>
      </c>
      <c r="F81" s="19">
        <f>'Цена на порамнување во ЕУР'!E81*'Среден курс'!$D$21</f>
        <v>0</v>
      </c>
      <c r="G81" s="19">
        <f>'Цена на порамнување во ЕУР'!F81*'Среден курс'!$D$21</f>
        <v>0</v>
      </c>
      <c r="H81" s="19">
        <f>'Цена на порамнување во ЕУР'!G81*'Среден курс'!$D$21</f>
        <v>0</v>
      </c>
      <c r="I81" s="19">
        <f>'Цена на порамнување во ЕУР'!H81*'Среден курс'!$D$21</f>
        <v>0</v>
      </c>
      <c r="J81" s="19">
        <f>'Цена на порамнување во ЕУР'!I81*'Среден курс'!$D$21</f>
        <v>0</v>
      </c>
      <c r="K81" s="19">
        <f>'Цена на порамнување во ЕУР'!J81*'Среден курс'!$D$21</f>
        <v>0</v>
      </c>
      <c r="L81" s="19">
        <f>'Цена на порамнување во ЕУР'!K81*'Среден курс'!$D$21</f>
        <v>802.65194999999994</v>
      </c>
      <c r="M81" s="19">
        <f>'Цена на порамнување во ЕУР'!L81*'Среден курс'!$D$21</f>
        <v>845.83845000000008</v>
      </c>
      <c r="N81" s="19">
        <f>'Цена на порамнување во ЕУР'!M81*'Среден курс'!$D$21</f>
        <v>777.35699999999997</v>
      </c>
      <c r="O81" s="19">
        <f>'Цена на порамнување во ЕУР'!N81*'Среден курс'!$D$21</f>
        <v>637.92629999999997</v>
      </c>
      <c r="P81" s="19">
        <f>'Цена на порамнување во ЕУР'!O81*'Среден курс'!$D$21</f>
        <v>834.1164</v>
      </c>
      <c r="Q81" s="19">
        <f>'Цена на порамнување во ЕУР'!P81*'Среден курс'!$D$21</f>
        <v>0</v>
      </c>
      <c r="R81" s="19">
        <f>'Цена на порамнување во ЕУР'!Q81*'Среден курс'!$D$21</f>
        <v>0</v>
      </c>
      <c r="S81" s="19">
        <f>'Цена на порамнување во ЕУР'!R81*'Среден курс'!$D$21</f>
        <v>0</v>
      </c>
      <c r="T81" s="19">
        <f>'Цена на порамнување во ЕУР'!S81*'Среден курс'!$D$21</f>
        <v>0</v>
      </c>
      <c r="U81" s="19">
        <f>'Цена на порамнување во ЕУР'!T81*'Среден курс'!$D$21</f>
        <v>0</v>
      </c>
      <c r="V81" s="19">
        <f>'Цена на порамнување во ЕУР'!U81*'Среден курс'!$D$21</f>
        <v>0</v>
      </c>
      <c r="W81" s="19">
        <f>'Цена на порамнување во ЕУР'!V81*'Среден курс'!$D$21</f>
        <v>0</v>
      </c>
      <c r="X81" s="19">
        <f>'Цена на порамнување во ЕУР'!W81*'Среден курс'!$D$21</f>
        <v>0</v>
      </c>
      <c r="Y81" s="19">
        <f>'Цена на порамнување во ЕУР'!X81*'Среден курс'!$D$21</f>
        <v>0</v>
      </c>
      <c r="Z81" s="19">
        <f>'Цена на порамнување во ЕУР'!Y81*'Среден курс'!$D$21</f>
        <v>0</v>
      </c>
      <c r="AA81" s="19">
        <f>'Цена на порамнување во ЕУР'!Z81*'Среден курс'!$D$21</f>
        <v>1449.2155499999999</v>
      </c>
      <c r="AB81" s="18">
        <f>'Цена на порамнување во ЕУР'!AA81*'Среден курс'!$D$21</f>
        <v>1051.2828</v>
      </c>
    </row>
    <row r="82" spans="2:28" ht="27" thickBot="1" x14ac:dyDescent="0.3">
      <c r="B82" s="100"/>
      <c r="C82" s="115" t="s">
        <v>29</v>
      </c>
      <c r="D82" s="114"/>
      <c r="E82" s="20">
        <f>'Цена на порамнување во ЕУР'!D82*'Среден курс'!$D$21</f>
        <v>339.93944999999997</v>
      </c>
      <c r="F82" s="19">
        <f>'Цена на порамнување во ЕУР'!E82*'Среден курс'!$D$21</f>
        <v>204.82739999999998</v>
      </c>
      <c r="G82" s="19">
        <f>'Цена на порамнување во ЕУР'!F82*'Среден курс'!$D$21</f>
        <v>137.57984999999999</v>
      </c>
      <c r="H82" s="19">
        <f>'Цена на порамнување во ЕУР'!G82*'Среден курс'!$D$21</f>
        <v>107.96625</v>
      </c>
      <c r="I82" s="19">
        <f>'Цена на порамнување во ЕУР'!H82*'Среден курс'!$D$21</f>
        <v>157.32225</v>
      </c>
      <c r="J82" s="19">
        <f>'Цена на порамнување во ЕУР'!I82*'Среден курс'!$D$21</f>
        <v>311.55975000000001</v>
      </c>
      <c r="K82" s="19">
        <f>'Цена на порамнување во ЕУР'!J82*'Среден курс'!$D$21</f>
        <v>573.14654999999993</v>
      </c>
      <c r="L82" s="19">
        <f>'Цена на порамнување во ЕУР'!K82*'Среден курс'!$D$21</f>
        <v>0</v>
      </c>
      <c r="M82" s="19">
        <f>'Цена на порамнување во ЕУР'!L82*'Среден курс'!$D$21</f>
        <v>0</v>
      </c>
      <c r="N82" s="19">
        <f>'Цена на порамнување во ЕУР'!M82*'Среден курс'!$D$21</f>
        <v>0</v>
      </c>
      <c r="O82" s="19">
        <f>'Цена на порамнување во ЕУР'!N82*'Среден курс'!$D$21</f>
        <v>0</v>
      </c>
      <c r="P82" s="19">
        <f>'Цена на порамнување во ЕУР'!O82*'Среден курс'!$D$21</f>
        <v>0</v>
      </c>
      <c r="Q82" s="19">
        <f>'Цена на порамнување во ЕУР'!P82*'Среден курс'!$D$21</f>
        <v>0</v>
      </c>
      <c r="R82" s="19">
        <f>'Цена на порамнување во ЕУР'!Q82*'Среден курс'!$D$21</f>
        <v>0</v>
      </c>
      <c r="S82" s="19">
        <f>'Цена на порамнување во ЕУР'!R82*'Среден курс'!$D$21</f>
        <v>0</v>
      </c>
      <c r="T82" s="19">
        <f>'Цена на порамнување во ЕУР'!S82*'Среден курс'!$D$21</f>
        <v>0</v>
      </c>
      <c r="U82" s="19">
        <f>'Цена на порамнување во ЕУР'!T82*'Среден курс'!$D$21</f>
        <v>0</v>
      </c>
      <c r="V82" s="19">
        <f>'Цена на порамнување во ЕУР'!U82*'Среден курс'!$D$21</f>
        <v>0</v>
      </c>
      <c r="W82" s="19">
        <f>'Цена на порамнување во ЕУР'!V82*'Среден курс'!$D$21</f>
        <v>0</v>
      </c>
      <c r="X82" s="19">
        <f>'Цена на порамнување во ЕУР'!W82*'Среден курс'!$D$21</f>
        <v>0</v>
      </c>
      <c r="Y82" s="19">
        <f>'Цена на порамнување во ЕУР'!X82*'Среден курс'!$D$21</f>
        <v>0</v>
      </c>
      <c r="Z82" s="19">
        <f>'Цена на порамнување во ЕУР'!Y82*'Среден курс'!$D$21</f>
        <v>0</v>
      </c>
      <c r="AA82" s="19">
        <f>'Цена на порамнување во ЕУР'!Z82*'Среден курс'!$D$21</f>
        <v>0</v>
      </c>
      <c r="AB82" s="18">
        <f>'Цена на порамнување во ЕУР'!AA82*'Среден курс'!$D$21</f>
        <v>0</v>
      </c>
    </row>
    <row r="83" spans="2:28" ht="27" thickBot="1" x14ac:dyDescent="0.3">
      <c r="B83" s="101"/>
      <c r="C83" s="115" t="s">
        <v>30</v>
      </c>
      <c r="D83" s="114"/>
      <c r="E83" s="17">
        <f>'Цена на порамнување во ЕУР'!D83*'Среден курс'!$D$21</f>
        <v>1019.2014</v>
      </c>
      <c r="F83" s="16">
        <f>'Цена на порамнување во ЕУР'!E83*'Среден курс'!$D$21</f>
        <v>613.86524999999995</v>
      </c>
      <c r="G83" s="16">
        <f>'Цена на порамнување во ЕУР'!F83*'Среден курс'!$D$21</f>
        <v>412.12259999999998</v>
      </c>
      <c r="H83" s="16">
        <f>'Цена на порамнување во ЕУР'!G83*'Среден курс'!$D$21</f>
        <v>323.89875000000001</v>
      </c>
      <c r="I83" s="16">
        <f>'Цена на порамнување во ЕУР'!H83*'Среден курс'!$D$21</f>
        <v>471.34979999999996</v>
      </c>
      <c r="J83" s="16">
        <f>'Цена на порамнување во ЕУР'!I83*'Среден курс'!$D$21</f>
        <v>934.06230000000005</v>
      </c>
      <c r="K83" s="16">
        <f>'Цена на порамнување во ЕУР'!J83*'Среден курс'!$D$21</f>
        <v>1719.43965</v>
      </c>
      <c r="L83" s="16">
        <f>'Цена на порамнување во ЕУР'!K83*'Среден курс'!$D$21</f>
        <v>0</v>
      </c>
      <c r="M83" s="16">
        <f>'Цена на порамнување во ЕУР'!L83*'Среден курс'!$D$21</f>
        <v>0</v>
      </c>
      <c r="N83" s="16">
        <f>'Цена на порамнување во ЕУР'!M83*'Среден курс'!$D$21</f>
        <v>0</v>
      </c>
      <c r="O83" s="16">
        <f>'Цена на порамнување во ЕУР'!N83*'Среден курс'!$D$21</f>
        <v>0</v>
      </c>
      <c r="P83" s="16">
        <f>'Цена на порамнување во ЕУР'!O83*'Среден курс'!$D$21</f>
        <v>0</v>
      </c>
      <c r="Q83" s="16">
        <f>'Цена на порамнување во ЕУР'!P83*'Среден курс'!$D$21</f>
        <v>0</v>
      </c>
      <c r="R83" s="16">
        <f>'Цена на порамнување во ЕУР'!Q83*'Среден курс'!$D$21</f>
        <v>0</v>
      </c>
      <c r="S83" s="16">
        <f>'Цена на порамнување во ЕУР'!R83*'Среден курс'!$D$21</f>
        <v>0</v>
      </c>
      <c r="T83" s="16">
        <f>'Цена на порамнување во ЕУР'!S83*'Среден курс'!$D$21</f>
        <v>0</v>
      </c>
      <c r="U83" s="16">
        <f>'Цена на порамнување во ЕУР'!T83*'Среден курс'!$D$21</f>
        <v>0</v>
      </c>
      <c r="V83" s="16">
        <f>'Цена на порамнување во ЕУР'!U83*'Среден курс'!$D$21</f>
        <v>0</v>
      </c>
      <c r="W83" s="16">
        <f>'Цена на порамнување во ЕУР'!V83*'Среден курс'!$D$21</f>
        <v>0</v>
      </c>
      <c r="X83" s="16">
        <f>'Цена на порамнување во ЕУР'!W83*'Среден курс'!$D$21</f>
        <v>0</v>
      </c>
      <c r="Y83" s="16">
        <f>'Цена на порамнување во ЕУР'!X83*'Среден курс'!$D$21</f>
        <v>0</v>
      </c>
      <c r="Z83" s="16">
        <f>'Цена на порамнување во ЕУР'!Y83*'Среден курс'!$D$21</f>
        <v>0</v>
      </c>
      <c r="AA83" s="16">
        <f>'Цена на порамнување во ЕУР'!Z83*'Среден курс'!$D$21</f>
        <v>0</v>
      </c>
      <c r="AB83" s="15">
        <f>'Цена на порамнување во ЕУР'!AA83*'Среден курс'!$D$21</f>
        <v>0</v>
      </c>
    </row>
    <row r="84" spans="2:28" ht="27" thickBot="1" x14ac:dyDescent="0.3">
      <c r="B84" s="99">
        <v>43942</v>
      </c>
      <c r="C84" s="115" t="s">
        <v>27</v>
      </c>
      <c r="D84" s="114"/>
      <c r="E84" s="21">
        <f>'Цена на порамнување во ЕУР'!D84*'Среден курс'!$D$22</f>
        <v>1842.2126999999998</v>
      </c>
      <c r="F84" s="23">
        <f>'Цена на порамнување во ЕУР'!E84*'Среден курс'!$D$22</f>
        <v>0</v>
      </c>
      <c r="G84" s="23">
        <f>'Цена на порамнување во ЕУР'!F84*'Среден курс'!$D$22</f>
        <v>0</v>
      </c>
      <c r="H84" s="23">
        <f>'Цена на порамнување во ЕУР'!G84*'Среден курс'!$D$22</f>
        <v>0</v>
      </c>
      <c r="I84" s="23">
        <f>'Цена на порамнување во ЕУР'!H84*'Среден курс'!$D$22</f>
        <v>0</v>
      </c>
      <c r="J84" s="23">
        <f>'Цена на порамнување во ЕУР'!I84*'Среден курс'!$D$22</f>
        <v>0</v>
      </c>
      <c r="K84" s="23">
        <f>'Цена на порамнување во ЕУР'!J84*'Среден курс'!$D$22</f>
        <v>0</v>
      </c>
      <c r="L84" s="23">
        <f>'Цена на порамнување во ЕУР'!K84*'Среден курс'!$D$22</f>
        <v>0</v>
      </c>
      <c r="M84" s="23">
        <f>'Цена на порамнување во ЕУР'!L84*'Среден курс'!$D$22</f>
        <v>0</v>
      </c>
      <c r="N84" s="23">
        <f>'Цена на порамнување во ЕУР'!M84*'Среден курс'!$D$22</f>
        <v>0</v>
      </c>
      <c r="O84" s="23">
        <f>'Цена на порамнување во ЕУР'!N84*'Среден курс'!$D$22</f>
        <v>2729.9359000392769</v>
      </c>
      <c r="P84" s="23">
        <f>'Цена на порамнување во ЕУР'!O84*'Среден курс'!$D$22</f>
        <v>2373.6248872731112</v>
      </c>
      <c r="Q84" s="23">
        <f>'Цена на порамнување во ЕУР'!P84*'Среден курс'!$D$22</f>
        <v>2467.4505580193286</v>
      </c>
      <c r="R84" s="23">
        <f>'Цена на порамнување во ЕУР'!Q84*'Среден курс'!$D$22</f>
        <v>2031.0230708294146</v>
      </c>
      <c r="S84" s="23">
        <f>'Цена на порамнување во ЕУР'!R84*'Среден курс'!$D$22</f>
        <v>1931.2589794776118</v>
      </c>
      <c r="T84" s="23">
        <f>'Цена на порамнување во ЕУР'!S84*'Среден курс'!$D$22</f>
        <v>1727.8890286743604</v>
      </c>
      <c r="U84" s="23">
        <f>'Цена на порамнување во ЕУР'!T84*'Среден курс'!$D$22</f>
        <v>2019.8595841639874</v>
      </c>
      <c r="V84" s="23">
        <f>'Цена на порамнување во ЕУР'!U84*'Среден курс'!$D$22</f>
        <v>2211.184491322314</v>
      </c>
      <c r="W84" s="23">
        <f>'Цена на порамнување во ЕУР'!V84*'Среден курс'!$D$22</f>
        <v>2611.1901482454564</v>
      </c>
      <c r="X84" s="23">
        <f>'Цена на порамнување во ЕУР'!W84*'Среден курс'!$D$22</f>
        <v>3353.3467538585205</v>
      </c>
      <c r="Y84" s="23">
        <f>'Цена на порамнување во ЕУР'!X84*'Среден курс'!$D$22</f>
        <v>3360.1071240000001</v>
      </c>
      <c r="Z84" s="23">
        <f>'Цена на порамнување во ЕУР'!Y84*'Среден курс'!$D$22</f>
        <v>2870.8657739999994</v>
      </c>
      <c r="AA84" s="23">
        <f>'Цена на порамнување во ЕУР'!Z84*'Среден курс'!$D$22</f>
        <v>3246.3908999999999</v>
      </c>
      <c r="AB84" s="22">
        <f>'Цена на порамнување во ЕУР'!AA84*'Среден курс'!$D$22</f>
        <v>2529.4949999999999</v>
      </c>
    </row>
    <row r="85" spans="2:28" ht="27" thickBot="1" x14ac:dyDescent="0.3">
      <c r="B85" s="100"/>
      <c r="C85" s="115" t="s">
        <v>28</v>
      </c>
      <c r="D85" s="114"/>
      <c r="E85" s="20">
        <f>'Цена на порамнување во ЕУР'!D85*'Среден курс'!$D$22</f>
        <v>0</v>
      </c>
      <c r="F85" s="19">
        <f>'Цена на порамнување во ЕУР'!E85*'Среден курс'!$D$22</f>
        <v>0</v>
      </c>
      <c r="G85" s="19">
        <f>'Цена на порамнување во ЕУР'!F85*'Среден курс'!$D$22</f>
        <v>0</v>
      </c>
      <c r="H85" s="19">
        <f>'Цена на порамнување во ЕУР'!G85*'Среден курс'!$D$22</f>
        <v>0</v>
      </c>
      <c r="I85" s="19">
        <f>'Цена на порамнување во ЕУР'!H85*'Среден курс'!$D$22</f>
        <v>0</v>
      </c>
      <c r="J85" s="19">
        <f>'Цена на порамнување во ЕУР'!I85*'Среден курс'!$D$22</f>
        <v>0</v>
      </c>
      <c r="K85" s="19">
        <f>'Цена на порамнување во ЕУР'!J85*'Среден курс'!$D$22</f>
        <v>0</v>
      </c>
      <c r="L85" s="19">
        <f>'Цена на порамнување во ЕУР'!K85*'Среден курс'!$D$22</f>
        <v>964.29285000000016</v>
      </c>
      <c r="M85" s="19">
        <f>'Цена на порамнување во ЕУР'!L85*'Среден курс'!$D$22</f>
        <v>1024.7539500000003</v>
      </c>
      <c r="N85" s="19">
        <f>'Цена на порамнување во ЕУР'!M85*'Среден курс'!$D$22</f>
        <v>989.5877999999999</v>
      </c>
      <c r="O85" s="19">
        <f>'Цена на порамнување во ЕУР'!N85*'Среден курс'!$D$22</f>
        <v>0</v>
      </c>
      <c r="P85" s="19">
        <f>'Цена на порамнување во ЕУР'!O85*'Среден курс'!$D$22</f>
        <v>0</v>
      </c>
      <c r="Q85" s="19">
        <f>'Цена на порамнување во ЕУР'!P85*'Среден курс'!$D$22</f>
        <v>0</v>
      </c>
      <c r="R85" s="19">
        <f>'Цена на порамнување во ЕУР'!Q85*'Среден курс'!$D$22</f>
        <v>0</v>
      </c>
      <c r="S85" s="19">
        <f>'Цена на порамнување во ЕУР'!R85*'Среден курс'!$D$22</f>
        <v>0</v>
      </c>
      <c r="T85" s="19">
        <f>'Цена на порамнување во ЕУР'!S85*'Среден курс'!$D$22</f>
        <v>0</v>
      </c>
      <c r="U85" s="19">
        <f>'Цена на порамнување во ЕУР'!T85*'Среден курс'!$D$22</f>
        <v>0</v>
      </c>
      <c r="V85" s="19">
        <f>'Цена на порамнување во ЕУР'!U85*'Среден курс'!$D$22</f>
        <v>0</v>
      </c>
      <c r="W85" s="19">
        <f>'Цена на порамнување во ЕУР'!V85*'Среден курс'!$D$22</f>
        <v>0</v>
      </c>
      <c r="X85" s="19">
        <f>'Цена на порамнување во ЕУР'!W85*'Среден курс'!$D$22</f>
        <v>0</v>
      </c>
      <c r="Y85" s="19">
        <f>'Цена на порамнување во ЕУР'!X85*'Среден курс'!$D$22</f>
        <v>0</v>
      </c>
      <c r="Z85" s="19">
        <f>'Цена на порамнување во ЕУР'!Y85*'Среден курс'!$D$22</f>
        <v>0</v>
      </c>
      <c r="AA85" s="19">
        <f>'Цена на порамнување во ЕУР'!Z85*'Среден курс'!$D$22</f>
        <v>0</v>
      </c>
      <c r="AB85" s="18">
        <f>'Цена на порамнување во ЕУР'!AA85*'Среден курс'!$D$22</f>
        <v>0</v>
      </c>
    </row>
    <row r="86" spans="2:28" ht="27" thickBot="1" x14ac:dyDescent="0.3">
      <c r="B86" s="100"/>
      <c r="C86" s="115" t="s">
        <v>29</v>
      </c>
      <c r="D86" s="114"/>
      <c r="E86" s="20">
        <f>'Цена на порамнување во ЕУР'!D86*'Среден курс'!$D$22</f>
        <v>0</v>
      </c>
      <c r="F86" s="19">
        <f>'Цена на порамнување во ЕУР'!E86*'Среден курс'!$D$22</f>
        <v>463.94639999999998</v>
      </c>
      <c r="G86" s="19">
        <f>'Цена на порамнување во ЕУР'!F86*'Среден курс'!$D$22</f>
        <v>287.49869999999999</v>
      </c>
      <c r="H86" s="19">
        <f>'Цена на порамнување во ЕУР'!G86*'Среден курс'!$D$22</f>
        <v>260.96985000000001</v>
      </c>
      <c r="I86" s="19">
        <f>'Цена на порамнување во ЕУР'!H86*'Среден курс'!$D$22</f>
        <v>325.74960000000004</v>
      </c>
      <c r="J86" s="19">
        <f>'Цена на порамнување во ЕУР'!I86*'Среден курс'!$D$22</f>
        <v>344.25810000000001</v>
      </c>
      <c r="K86" s="19">
        <f>'Цена на порамнување во ЕУР'!J86*'Среден курс'!$D$22</f>
        <v>592.88895000000002</v>
      </c>
      <c r="L86" s="19">
        <f>'Цена на порамнување во ЕУР'!K86*'Среден курс'!$D$22</f>
        <v>0</v>
      </c>
      <c r="M86" s="19">
        <f>'Цена на порамнување во ЕУР'!L86*'Среден курс'!$D$22</f>
        <v>0</v>
      </c>
      <c r="N86" s="19">
        <f>'Цена на порамнување во ЕУР'!M86*'Среден курс'!$D$22</f>
        <v>0</v>
      </c>
      <c r="O86" s="19">
        <f>'Цена на порамнување во ЕУР'!N86*'Среден курс'!$D$22</f>
        <v>0</v>
      </c>
      <c r="P86" s="19">
        <f>'Цена на порамнување во ЕУР'!O86*'Среден курс'!$D$22</f>
        <v>0</v>
      </c>
      <c r="Q86" s="19">
        <f>'Цена на порамнување во ЕУР'!P86*'Среден курс'!$D$22</f>
        <v>0</v>
      </c>
      <c r="R86" s="19">
        <f>'Цена на порамнување во ЕУР'!Q86*'Среден курс'!$D$22</f>
        <v>0</v>
      </c>
      <c r="S86" s="19">
        <f>'Цена на порамнување во ЕУР'!R86*'Среден курс'!$D$22</f>
        <v>0</v>
      </c>
      <c r="T86" s="19">
        <f>'Цена на порамнување во ЕУР'!S86*'Среден курс'!$D$22</f>
        <v>0</v>
      </c>
      <c r="U86" s="19">
        <f>'Цена на порамнување во ЕУР'!T86*'Среден курс'!$D$22</f>
        <v>0</v>
      </c>
      <c r="V86" s="19">
        <f>'Цена на порамнување во ЕУР'!U86*'Среден курс'!$D$22</f>
        <v>0</v>
      </c>
      <c r="W86" s="19">
        <f>'Цена на порамнување во ЕУР'!V86*'Среден курс'!$D$22</f>
        <v>0</v>
      </c>
      <c r="X86" s="19">
        <f>'Цена на порамнување во ЕУР'!W86*'Среден курс'!$D$22</f>
        <v>0</v>
      </c>
      <c r="Y86" s="19">
        <f>'Цена на порамнување во ЕУР'!X86*'Среден курс'!$D$22</f>
        <v>0</v>
      </c>
      <c r="Z86" s="19">
        <f>'Цена на порамнување во ЕУР'!Y86*'Среден курс'!$D$22</f>
        <v>0</v>
      </c>
      <c r="AA86" s="19">
        <f>'Цена на порамнување во ЕУР'!Z86*'Среден курс'!$D$22</f>
        <v>0</v>
      </c>
      <c r="AB86" s="18">
        <f>'Цена на порамнување во ЕУР'!AA86*'Среден курс'!$D$22</f>
        <v>0</v>
      </c>
    </row>
    <row r="87" spans="2:28" ht="27" thickBot="1" x14ac:dyDescent="0.3">
      <c r="B87" s="101"/>
      <c r="C87" s="115" t="s">
        <v>30</v>
      </c>
      <c r="D87" s="114"/>
      <c r="E87" s="20">
        <f>'Цена на порамнување во ЕУР'!D87*'Среден курс'!$D$22</f>
        <v>0</v>
      </c>
      <c r="F87" s="19">
        <f>'Цена на порамнување во ЕУР'!E87*'Среден курс'!$D$22</f>
        <v>1391.8391999999999</v>
      </c>
      <c r="G87" s="19">
        <f>'Цена на порамнување во ЕУР'!F87*'Среден курс'!$D$22</f>
        <v>862.49610000000007</v>
      </c>
      <c r="H87" s="19">
        <f>'Цена на порамнување во ЕУР'!G87*'Среден курс'!$D$22</f>
        <v>782.29259999999999</v>
      </c>
      <c r="I87" s="19">
        <f>'Цена на порамнување во ЕУР'!H87*'Среден курс'!$D$22</f>
        <v>976.63184999999999</v>
      </c>
      <c r="J87" s="19">
        <f>'Цена на порамнување во ЕУР'!I87*'Среден курс'!$D$22</f>
        <v>1032.15735</v>
      </c>
      <c r="K87" s="19">
        <f>'Цена на порамнување во ЕУР'!J87*'Среден курс'!$D$22</f>
        <v>1778.0499</v>
      </c>
      <c r="L87" s="19">
        <f>'Цена на порамнување во ЕУР'!K87*'Среден курс'!$D$22</f>
        <v>0</v>
      </c>
      <c r="M87" s="19">
        <f>'Цена на порамнување во ЕУР'!L87*'Среден курс'!$D$22</f>
        <v>0</v>
      </c>
      <c r="N87" s="19">
        <f>'Цена на порамнување во ЕУР'!M87*'Среден курс'!$D$22</f>
        <v>0</v>
      </c>
      <c r="O87" s="19">
        <f>'Цена на порамнување во ЕУР'!N87*'Среден курс'!$D$22</f>
        <v>0</v>
      </c>
      <c r="P87" s="19">
        <f>'Цена на порамнување во ЕУР'!O87*'Среден курс'!$D$22</f>
        <v>0</v>
      </c>
      <c r="Q87" s="19">
        <f>'Цена на порамнување во ЕУР'!P87*'Среден курс'!$D$22</f>
        <v>0</v>
      </c>
      <c r="R87" s="19">
        <f>'Цена на порамнување во ЕУР'!Q87*'Среден курс'!$D$22</f>
        <v>0</v>
      </c>
      <c r="S87" s="19">
        <f>'Цена на порамнување во ЕУР'!R87*'Среден курс'!$D$22</f>
        <v>0</v>
      </c>
      <c r="T87" s="19">
        <f>'Цена на порамнување во ЕУР'!S87*'Среден курс'!$D$22</f>
        <v>0</v>
      </c>
      <c r="U87" s="19">
        <f>'Цена на порамнување во ЕУР'!T87*'Среден курс'!$D$22</f>
        <v>0</v>
      </c>
      <c r="V87" s="19">
        <f>'Цена на порамнување во ЕУР'!U87*'Среден курс'!$D$22</f>
        <v>0</v>
      </c>
      <c r="W87" s="19">
        <f>'Цена на порамнување во ЕУР'!V87*'Среден курс'!$D$22</f>
        <v>0</v>
      </c>
      <c r="X87" s="19">
        <f>'Цена на порамнување во ЕУР'!W87*'Среден курс'!$D$22</f>
        <v>0</v>
      </c>
      <c r="Y87" s="19">
        <f>'Цена на порамнување во ЕУР'!X87*'Среден курс'!$D$22</f>
        <v>0</v>
      </c>
      <c r="Z87" s="19">
        <f>'Цена на порамнување во ЕУР'!Y87*'Среден курс'!$D$22</f>
        <v>0</v>
      </c>
      <c r="AA87" s="19">
        <f>'Цена на порамнување во ЕУР'!Z87*'Среден курс'!$D$22</f>
        <v>0</v>
      </c>
      <c r="AB87" s="18">
        <f>'Цена на порамнување во ЕУР'!AA87*'Среден курс'!$D$22</f>
        <v>0</v>
      </c>
    </row>
    <row r="88" spans="2:28" ht="27" thickBot="1" x14ac:dyDescent="0.3">
      <c r="B88" s="99">
        <v>43943</v>
      </c>
      <c r="C88" s="115" t="s">
        <v>27</v>
      </c>
      <c r="D88" s="114"/>
      <c r="E88" s="21">
        <f>'Цена на порамнување во ЕУР'!D88*'Среден курс'!$D$23</f>
        <v>2103.0944142857143</v>
      </c>
      <c r="F88" s="23">
        <f>'Цена на порамнување во ЕУР'!E88*'Среден курс'!$D$23</f>
        <v>0</v>
      </c>
      <c r="G88" s="23">
        <f>'Цена на порамнување во ЕУР'!F88*'Среден курс'!$D$23</f>
        <v>0</v>
      </c>
      <c r="H88" s="23">
        <f>'Цена на порамнување во ЕУР'!G88*'Среден курс'!$D$23</f>
        <v>0</v>
      </c>
      <c r="I88" s="23">
        <f>'Цена на порамнување во ЕУР'!H88*'Среден курс'!$D$23</f>
        <v>0</v>
      </c>
      <c r="J88" s="23">
        <f>'Цена на порамнување во ЕУР'!I88*'Среден курс'!$D$23</f>
        <v>0</v>
      </c>
      <c r="K88" s="23">
        <f>'Цена на порамнување во ЕУР'!J88*'Среден курс'!$D$23</f>
        <v>0</v>
      </c>
      <c r="L88" s="23">
        <f>'Цена на порамнување во ЕУР'!K88*'Среден курс'!$D$23</f>
        <v>0</v>
      </c>
      <c r="M88" s="23">
        <f>'Цена на порамнување во ЕУР'!L88*'Среден курс'!$D$23</f>
        <v>3242.6892000000003</v>
      </c>
      <c r="N88" s="23">
        <f>'Цена на порамнување во ЕУР'!M88*'Среден курс'!$D$23</f>
        <v>3070.1430570422535</v>
      </c>
      <c r="O88" s="23">
        <f>'Цена на порамнување во ЕУР'!N88*'Среден курс'!$D$23</f>
        <v>2837.9634590218047</v>
      </c>
      <c r="P88" s="23">
        <f>'Цена на порамнување во ЕУР'!O88*'Среден курс'!$D$23</f>
        <v>2564.6682961389961</v>
      </c>
      <c r="Q88" s="23">
        <f>'Цена на порамнување во ЕУР'!P88*'Среден курс'!$D$23</f>
        <v>2425.0751801204819</v>
      </c>
      <c r="R88" s="23">
        <f>'Цена на порамнување во ЕУР'!Q88*'Среден курс'!$D$23</f>
        <v>2363.2382964657909</v>
      </c>
      <c r="S88" s="23">
        <f>'Цена на порамнување во ЕУР'!R88*'Среден курс'!$D$23</f>
        <v>2379.014551607781</v>
      </c>
      <c r="T88" s="23">
        <f>'Цена на порамнување во ЕУР'!S88*'Среден курс'!$D$23</f>
        <v>2410.2621296633943</v>
      </c>
      <c r="U88" s="23">
        <f>'Цена на порамнување во ЕУР'!T88*'Среден курс'!$D$23</f>
        <v>2640.8887500000001</v>
      </c>
      <c r="V88" s="23">
        <f>'Цена на порамнување во ЕУР'!U88*'Среден курс'!$D$23</f>
        <v>2855.4767710212977</v>
      </c>
      <c r="W88" s="23">
        <f>'Цена на порамнување во ЕУР'!V88*'Среден курс'!$D$23</f>
        <v>3094.1826010503883</v>
      </c>
      <c r="X88" s="23">
        <f>'Цена на порамнување во ЕУР'!W88*'Среден курс'!$D$23</f>
        <v>4348.8805499999999</v>
      </c>
      <c r="Y88" s="23">
        <f>'Цена на порамнување во ЕУР'!X88*'Среден курс'!$D$23</f>
        <v>4247.390810256411</v>
      </c>
      <c r="Z88" s="23">
        <f>'Цена на порамнување во ЕУР'!Y88*'Среден курс'!$D$23</f>
        <v>3358.2516468750005</v>
      </c>
      <c r="AA88" s="23">
        <f>'Цена на порамнување во ЕУР'!Z88*'Среден курс'!$D$23</f>
        <v>3030.6787392857145</v>
      </c>
      <c r="AB88" s="22">
        <f>'Цена на порамнување во ЕУР'!AA88*'Среден курс'!$D$23</f>
        <v>2676.9835911595869</v>
      </c>
    </row>
    <row r="89" spans="2:28" ht="27" thickBot="1" x14ac:dyDescent="0.3">
      <c r="B89" s="100"/>
      <c r="C89" s="115" t="s">
        <v>28</v>
      </c>
      <c r="D89" s="114"/>
      <c r="E89" s="20">
        <f>'Цена на порамнување во ЕУР'!D89*'Среден курс'!$D$23</f>
        <v>0</v>
      </c>
      <c r="F89" s="19">
        <f>'Цена на порамнување во ЕУР'!E89*'Среден курс'!$D$23</f>
        <v>0</v>
      </c>
      <c r="G89" s="19">
        <f>'Цена на порамнување во ЕУР'!F89*'Среден курс'!$D$23</f>
        <v>0</v>
      </c>
      <c r="H89" s="19">
        <f>'Цена на порамнување во ЕУР'!G89*'Среден курс'!$D$23</f>
        <v>0</v>
      </c>
      <c r="I89" s="19">
        <f>'Цена на порамнување во ЕУР'!H89*'Среден курс'!$D$23</f>
        <v>0</v>
      </c>
      <c r="J89" s="19">
        <f>'Цена на порамнување во ЕУР'!I89*'Среден курс'!$D$23</f>
        <v>0</v>
      </c>
      <c r="K89" s="19">
        <f>'Цена на порамнување во ЕУР'!J89*'Среден курс'!$D$23</f>
        <v>0</v>
      </c>
      <c r="L89" s="19">
        <f>'Цена на порамнување во ЕУР'!K89*'Среден курс'!$D$23</f>
        <v>1080.27945</v>
      </c>
      <c r="M89" s="19">
        <f>'Цена на порамнување во ЕУР'!L89*'Среден курс'!$D$23</f>
        <v>0</v>
      </c>
      <c r="N89" s="19">
        <f>'Цена на порамнување во ЕУР'!M89*'Среден курс'!$D$23</f>
        <v>0</v>
      </c>
      <c r="O89" s="19">
        <f>'Цена на порамнување во ЕУР'!N89*'Среден курс'!$D$23</f>
        <v>0</v>
      </c>
      <c r="P89" s="19">
        <f>'Цена на порамнување во ЕУР'!O89*'Среден курс'!$D$23</f>
        <v>0</v>
      </c>
      <c r="Q89" s="19">
        <f>'Цена на порамнување во ЕУР'!P89*'Среден курс'!$D$23</f>
        <v>0</v>
      </c>
      <c r="R89" s="19">
        <f>'Цена на порамнување во ЕУР'!Q89*'Среден курс'!$D$23</f>
        <v>0</v>
      </c>
      <c r="S89" s="19">
        <f>'Цена на порамнување во ЕУР'!R89*'Среден курс'!$D$23</f>
        <v>0</v>
      </c>
      <c r="T89" s="19">
        <f>'Цена на порамнување во ЕУР'!S89*'Среден курс'!$D$23</f>
        <v>0</v>
      </c>
      <c r="U89" s="19">
        <f>'Цена на порамнување во ЕУР'!T89*'Среден курс'!$D$23</f>
        <v>0</v>
      </c>
      <c r="V89" s="19">
        <f>'Цена на порамнување во ЕУР'!U89*'Среден курс'!$D$23</f>
        <v>0</v>
      </c>
      <c r="W89" s="19">
        <f>'Цена на порамнување во ЕУР'!V89*'Среден курс'!$D$23</f>
        <v>0</v>
      </c>
      <c r="X89" s="19">
        <f>'Цена на порамнување во ЕУР'!W89*'Среден курс'!$D$23</f>
        <v>0</v>
      </c>
      <c r="Y89" s="19">
        <f>'Цена на порамнување во ЕУР'!X89*'Среден курс'!$D$23</f>
        <v>0</v>
      </c>
      <c r="Z89" s="19">
        <f>'Цена на порамнување во ЕУР'!Y89*'Среден курс'!$D$23</f>
        <v>0</v>
      </c>
      <c r="AA89" s="19">
        <f>'Цена на порамнување во ЕУР'!Z89*'Среден курс'!$D$23</f>
        <v>0</v>
      </c>
      <c r="AB89" s="18">
        <f>'Цена на порамнување во ЕУР'!AA89*'Среден курс'!$D$23</f>
        <v>0</v>
      </c>
    </row>
    <row r="90" spans="2:28" ht="27" thickBot="1" x14ac:dyDescent="0.3">
      <c r="B90" s="100"/>
      <c r="C90" s="115" t="s">
        <v>29</v>
      </c>
      <c r="D90" s="114"/>
      <c r="E90" s="20">
        <f>'Цена на порамнување во ЕУР'!D90*'Среден курс'!$D$23</f>
        <v>0</v>
      </c>
      <c r="F90" s="19">
        <f>'Цена на порамнување во ЕУР'!E90*'Среден курс'!$D$23</f>
        <v>608.92964999999992</v>
      </c>
      <c r="G90" s="19">
        <f>'Цена на порамнување во ЕУР'!F90*'Среден курс'!$D$23</f>
        <v>524.40750000000003</v>
      </c>
      <c r="H90" s="19">
        <f>'Цена на порамнување во ЕУР'!G90*'Среден курс'!$D$23</f>
        <v>516.38714999999991</v>
      </c>
      <c r="I90" s="19">
        <f>'Цена на порамнување во ЕУР'!H90*'Среден курс'!$D$23</f>
        <v>542.29904999999997</v>
      </c>
      <c r="J90" s="19">
        <f>'Цена на порамнување во ЕУР'!I90*'Среден курс'!$D$23</f>
        <v>645.94665000000009</v>
      </c>
      <c r="K90" s="19">
        <f>'Цена на порамнување во ЕУР'!J90*'Среден курс'!$D$23</f>
        <v>903.21480000000008</v>
      </c>
      <c r="L90" s="19">
        <f>'Цена на порамнување во ЕУР'!K90*'Среден курс'!$D$23</f>
        <v>0</v>
      </c>
      <c r="M90" s="19">
        <f>'Цена на порамнување во ЕУР'!L90*'Среден курс'!$D$23</f>
        <v>0</v>
      </c>
      <c r="N90" s="19">
        <f>'Цена на порамнување во ЕУР'!M90*'Среден курс'!$D$23</f>
        <v>0</v>
      </c>
      <c r="O90" s="19">
        <f>'Цена на порамнување во ЕУР'!N90*'Среден курс'!$D$23</f>
        <v>0</v>
      </c>
      <c r="P90" s="19">
        <f>'Цена на порамнување во ЕУР'!O90*'Среден курс'!$D$23</f>
        <v>0</v>
      </c>
      <c r="Q90" s="19">
        <f>'Цена на порамнување во ЕУР'!P90*'Среден курс'!$D$23</f>
        <v>0</v>
      </c>
      <c r="R90" s="19">
        <f>'Цена на порамнување во ЕУР'!Q90*'Среден курс'!$D$23</f>
        <v>0</v>
      </c>
      <c r="S90" s="19">
        <f>'Цена на порамнување во ЕУР'!R90*'Среден курс'!$D$23</f>
        <v>0</v>
      </c>
      <c r="T90" s="19">
        <f>'Цена на порамнување во ЕУР'!S90*'Среден курс'!$D$23</f>
        <v>0</v>
      </c>
      <c r="U90" s="19">
        <f>'Цена на порамнување во ЕУР'!T90*'Среден курс'!$D$23</f>
        <v>0</v>
      </c>
      <c r="V90" s="19">
        <f>'Цена на порамнување во ЕУР'!U90*'Среден курс'!$D$23</f>
        <v>0</v>
      </c>
      <c r="W90" s="19">
        <f>'Цена на порамнување во ЕУР'!V90*'Среден курс'!$D$23</f>
        <v>0</v>
      </c>
      <c r="X90" s="19">
        <f>'Цена на порамнување во ЕУР'!W90*'Среден курс'!$D$23</f>
        <v>0</v>
      </c>
      <c r="Y90" s="19">
        <f>'Цена на порамнување во ЕУР'!X90*'Среден курс'!$D$23</f>
        <v>0</v>
      </c>
      <c r="Z90" s="19">
        <f>'Цена на порамнување во ЕУР'!Y90*'Среден курс'!$D$23</f>
        <v>0</v>
      </c>
      <c r="AA90" s="19">
        <f>'Цена на порамнување во ЕУР'!Z90*'Среден курс'!$D$23</f>
        <v>0</v>
      </c>
      <c r="AB90" s="18">
        <f>'Цена на порамнување во ЕУР'!AA90*'Среден курс'!$D$23</f>
        <v>0</v>
      </c>
    </row>
    <row r="91" spans="2:28" ht="27" thickBot="1" x14ac:dyDescent="0.3">
      <c r="B91" s="101"/>
      <c r="C91" s="115" t="s">
        <v>30</v>
      </c>
      <c r="D91" s="114"/>
      <c r="E91" s="17">
        <f>'Цена на порамнување во ЕУР'!D91*'Среден курс'!$D$23</f>
        <v>0</v>
      </c>
      <c r="F91" s="16">
        <f>'Цена на порамнување во ЕУР'!E91*'Среден курс'!$D$23</f>
        <v>1826.7889499999999</v>
      </c>
      <c r="G91" s="16">
        <f>'Цена на порамнување во ЕУР'!F91*'Среден курс'!$D$23</f>
        <v>1573.2225000000001</v>
      </c>
      <c r="H91" s="16">
        <f>'Цена на порамнување во ЕУР'!G91*'Среден курс'!$D$23</f>
        <v>1549.1614500000001</v>
      </c>
      <c r="I91" s="16">
        <f>'Цена на порамнување во ЕУР'!H91*'Среден курс'!$D$23</f>
        <v>1626.2801999999999</v>
      </c>
      <c r="J91" s="16">
        <f>'Цена на порамнување во ЕУР'!I91*'Среден курс'!$D$23</f>
        <v>1937.223</v>
      </c>
      <c r="K91" s="16">
        <f>'Цена на порамнување во ЕУР'!J91*'Среден курс'!$D$23</f>
        <v>2709.0274499999996</v>
      </c>
      <c r="L91" s="16">
        <f>'Цена на порамнување во ЕУР'!K91*'Среден курс'!$D$23</f>
        <v>0</v>
      </c>
      <c r="M91" s="16">
        <f>'Цена на порамнување во ЕУР'!L91*'Среден курс'!$D$23</f>
        <v>0</v>
      </c>
      <c r="N91" s="16">
        <f>'Цена на порамнување во ЕУР'!M91*'Среден курс'!$D$23</f>
        <v>0</v>
      </c>
      <c r="O91" s="16">
        <f>'Цена на порамнување во ЕУР'!N91*'Среден курс'!$D$23</f>
        <v>0</v>
      </c>
      <c r="P91" s="16">
        <f>'Цена на порамнување во ЕУР'!O91*'Среден курс'!$D$23</f>
        <v>0</v>
      </c>
      <c r="Q91" s="16">
        <f>'Цена на порамнување во ЕУР'!P91*'Среден курс'!$D$23</f>
        <v>0</v>
      </c>
      <c r="R91" s="16">
        <f>'Цена на порамнување во ЕУР'!Q91*'Среден курс'!$D$23</f>
        <v>0</v>
      </c>
      <c r="S91" s="16">
        <f>'Цена на порамнување во ЕУР'!R91*'Среден курс'!$D$23</f>
        <v>0</v>
      </c>
      <c r="T91" s="16">
        <f>'Цена на порамнување во ЕУР'!S91*'Среден курс'!$D$23</f>
        <v>0</v>
      </c>
      <c r="U91" s="16">
        <f>'Цена на порамнување во ЕУР'!T91*'Среден курс'!$D$23</f>
        <v>0</v>
      </c>
      <c r="V91" s="16">
        <f>'Цена на порамнување во ЕУР'!U91*'Среден курс'!$D$23</f>
        <v>0</v>
      </c>
      <c r="W91" s="16">
        <f>'Цена на порамнување во ЕУР'!V91*'Среден курс'!$D$23</f>
        <v>0</v>
      </c>
      <c r="X91" s="16">
        <f>'Цена на порамнување во ЕУР'!W91*'Среден курс'!$D$23</f>
        <v>0</v>
      </c>
      <c r="Y91" s="16">
        <f>'Цена на порамнување во ЕУР'!X91*'Среден курс'!$D$23</f>
        <v>0</v>
      </c>
      <c r="Z91" s="16">
        <f>'Цена на порамнување во ЕУР'!Y91*'Среден курс'!$D$23</f>
        <v>0</v>
      </c>
      <c r="AA91" s="16">
        <f>'Цена на порамнување во ЕУР'!Z91*'Среден курс'!$D$23</f>
        <v>0</v>
      </c>
      <c r="AB91" s="15">
        <f>'Цена на порамнување во ЕУР'!AA91*'Среден курс'!$D$23</f>
        <v>0</v>
      </c>
    </row>
    <row r="92" spans="2:28" ht="27" thickBot="1" x14ac:dyDescent="0.3">
      <c r="B92" s="99">
        <v>43944</v>
      </c>
      <c r="C92" s="115" t="s">
        <v>27</v>
      </c>
      <c r="D92" s="114"/>
      <c r="E92" s="21">
        <f>'Цена на порамнување во ЕУР'!D92*'Среден курс'!$D$24</f>
        <v>2313.4319913461541</v>
      </c>
      <c r="F92" s="23">
        <f>'Цена на порамнување во ЕУР'!E92*'Среден курс'!$D$24</f>
        <v>1844.6804999999999</v>
      </c>
      <c r="G92" s="23">
        <f>'Цена на порамнување во ЕУР'!F92*'Среден курс'!$D$24</f>
        <v>0</v>
      </c>
      <c r="H92" s="23">
        <f>'Цена на порамнување во ЕУР'!G92*'Среден курс'!$D$24</f>
        <v>0</v>
      </c>
      <c r="I92" s="23">
        <f>'Цена на порамнување во ЕУР'!H92*'Среден курс'!$D$24</f>
        <v>0</v>
      </c>
      <c r="J92" s="23">
        <f>'Цена на порамнување во ЕУР'!I92*'Среден курс'!$D$24</f>
        <v>0</v>
      </c>
      <c r="K92" s="23">
        <f>'Цена на порамнување во ЕУР'!J92*'Среден курс'!$D$24</f>
        <v>0</v>
      </c>
      <c r="L92" s="23">
        <f>'Цена на порамнување во ЕУР'!K92*'Среден курс'!$D$24</f>
        <v>0</v>
      </c>
      <c r="M92" s="23">
        <f>'Цена на порамнување во ЕУР'!L92*'Среден курс'!$D$24</f>
        <v>3710.9542499999998</v>
      </c>
      <c r="N92" s="23">
        <f>'Цена на порамнување во ЕУР'!M92*'Среден курс'!$D$24</f>
        <v>3059.6220088274636</v>
      </c>
      <c r="O92" s="23">
        <f>'Цена на порамнување во ЕУР'!N92*'Среден курс'!$D$24</f>
        <v>2816.3767499999999</v>
      </c>
      <c r="P92" s="23">
        <f>'Цена на порамнување во ЕУР'!O92*'Среден курс'!$D$24</f>
        <v>2766.9083825734783</v>
      </c>
      <c r="Q92" s="23">
        <f>'Цена на порамнување во ЕУР'!P92*'Среден курс'!$D$24</f>
        <v>2707.156279992992</v>
      </c>
      <c r="R92" s="23">
        <f>'Цена на порамнување во ЕУР'!Q92*'Среден курс'!$D$24</f>
        <v>2566.5120000000002</v>
      </c>
      <c r="S92" s="23">
        <f>'Цена на порамнување во ЕУР'!R92*'Среден курс'!$D$24</f>
        <v>2551.8029939344924</v>
      </c>
      <c r="T92" s="23">
        <f>'Цена на порамнување во ЕУР'!S92*'Среден курс'!$D$24</f>
        <v>2509.9588358974361</v>
      </c>
      <c r="U92" s="23">
        <f>'Цена на порамнување во ЕУР'!T92*'Среден курс'!$D$24</f>
        <v>0</v>
      </c>
      <c r="V92" s="23">
        <f>'Цена на порамнување во ЕУР'!U92*'Среден курс'!$D$24</f>
        <v>0</v>
      </c>
      <c r="W92" s="23">
        <f>'Цена на порамнување во ЕУР'!V92*'Среден курс'!$D$24</f>
        <v>0</v>
      </c>
      <c r="X92" s="23">
        <f>'Цена на порамнување во ЕУР'!W92*'Среден курс'!$D$24</f>
        <v>4447.8720253250904</v>
      </c>
      <c r="Y92" s="23">
        <f>'Цена на порамнување во ЕУР'!X92*'Среден курс'!$D$24</f>
        <v>4642.4141427272734</v>
      </c>
      <c r="Z92" s="23">
        <f>'Цена на порамнување во ЕУР'!Y92*'Среден курс'!$D$24</f>
        <v>3346.8191427272727</v>
      </c>
      <c r="AA92" s="23">
        <f>'Цена на порамнување во ЕУР'!Z92*'Среден курс'!$D$24</f>
        <v>3004.3744409184969</v>
      </c>
      <c r="AB92" s="22">
        <f>'Цена на порамнување во ЕУР'!AA92*'Среден курс'!$D$24</f>
        <v>2563.3011956406599</v>
      </c>
    </row>
    <row r="93" spans="2:28" ht="27" thickBot="1" x14ac:dyDescent="0.3">
      <c r="B93" s="100"/>
      <c r="C93" s="115" t="s">
        <v>28</v>
      </c>
      <c r="D93" s="114"/>
      <c r="E93" s="20">
        <f>'Цена на порамнување во ЕУР'!D93*'Среден курс'!$D$24</f>
        <v>0</v>
      </c>
      <c r="F93" s="19">
        <f>'Цена на порамнување во ЕУР'!E93*'Среден курс'!$D$24</f>
        <v>0</v>
      </c>
      <c r="G93" s="19">
        <f>'Цена на порамнување во ЕУР'!F93*'Среден курс'!$D$24</f>
        <v>0</v>
      </c>
      <c r="H93" s="19">
        <f>'Цена на порамнување во ЕУР'!G93*'Среден курс'!$D$24</f>
        <v>0</v>
      </c>
      <c r="I93" s="19">
        <f>'Цена на порамнување во ЕУР'!H93*'Среден курс'!$D$24</f>
        <v>0</v>
      </c>
      <c r="J93" s="19">
        <f>'Цена на порамнување во ЕУР'!I93*'Среден курс'!$D$24</f>
        <v>0</v>
      </c>
      <c r="K93" s="19">
        <f>'Цена на порамнување во ЕУР'!J93*'Среден курс'!$D$24</f>
        <v>0</v>
      </c>
      <c r="L93" s="19">
        <f>'Цена на порамнување во ЕУР'!K93*'Среден курс'!$D$24</f>
        <v>1191.9474000000002</v>
      </c>
      <c r="M93" s="19">
        <f>'Цена на порамнување во ЕУР'!L93*'Среден курс'!$D$24</f>
        <v>0</v>
      </c>
      <c r="N93" s="19">
        <f>'Цена на порамнување во ЕУР'!M93*'Среден курс'!$D$24</f>
        <v>0</v>
      </c>
      <c r="O93" s="19">
        <f>'Цена на порамнување во ЕУР'!N93*'Среден курс'!$D$24</f>
        <v>0</v>
      </c>
      <c r="P93" s="19">
        <f>'Цена на порамнување во ЕУР'!O93*'Среден курс'!$D$24</f>
        <v>0</v>
      </c>
      <c r="Q93" s="19">
        <f>'Цена на порамнување во ЕУР'!P93*'Среден курс'!$D$24</f>
        <v>0</v>
      </c>
      <c r="R93" s="19">
        <f>'Цена на порамнување во ЕУР'!Q93*'Среден курс'!$D$24</f>
        <v>0</v>
      </c>
      <c r="S93" s="19">
        <f>'Цена на порамнување во ЕУР'!R93*'Среден курс'!$D$24</f>
        <v>0</v>
      </c>
      <c r="T93" s="19">
        <f>'Цена на порамнување во ЕУР'!S93*'Среден курс'!$D$24</f>
        <v>0</v>
      </c>
      <c r="U93" s="19">
        <f>'Цена на порамнување во ЕУР'!T93*'Среден курс'!$D$24</f>
        <v>895.92135148514853</v>
      </c>
      <c r="V93" s="19">
        <f>'Цена на порамнување во ЕУР'!U93*'Среден курс'!$D$24</f>
        <v>815.44046148500365</v>
      </c>
      <c r="W93" s="19">
        <f>'Цена на порамнување во ЕУР'!V93*'Среден курс'!$D$24</f>
        <v>803.4888643851508</v>
      </c>
      <c r="X93" s="19">
        <f>'Цена на порамнување во ЕУР'!W93*'Среден курс'!$D$24</f>
        <v>0</v>
      </c>
      <c r="Y93" s="19">
        <f>'Цена на порамнување во ЕУР'!X93*'Среден курс'!$D$24</f>
        <v>0</v>
      </c>
      <c r="Z93" s="19">
        <f>'Цена на порамнување во ЕУР'!Y93*'Среден курс'!$D$24</f>
        <v>0</v>
      </c>
      <c r="AA93" s="19">
        <f>'Цена на порамнување во ЕУР'!Z93*'Среден курс'!$D$24</f>
        <v>0</v>
      </c>
      <c r="AB93" s="18">
        <f>'Цена на порамнување во ЕУР'!AA93*'Среден курс'!$D$24</f>
        <v>0</v>
      </c>
    </row>
    <row r="94" spans="2:28" ht="27" thickBot="1" x14ac:dyDescent="0.3">
      <c r="B94" s="100"/>
      <c r="C94" s="115" t="s">
        <v>29</v>
      </c>
      <c r="D94" s="114"/>
      <c r="E94" s="20">
        <f>'Цена на порамнување во ЕУР'!D94*'Среден курс'!$D$24</f>
        <v>0</v>
      </c>
      <c r="F94" s="19">
        <f>'Цена на порамнување во ЕУР'!E94*'Среден курс'!$D$24</f>
        <v>0</v>
      </c>
      <c r="G94" s="19">
        <f>'Цена на порамнување во ЕУР'!F94*'Среден курс'!$D$24</f>
        <v>584.25165000000004</v>
      </c>
      <c r="H94" s="19">
        <f>'Цена на порамнување во ЕУР'!G94*'Среден курс'!$D$24</f>
        <v>542.91600000000005</v>
      </c>
      <c r="I94" s="19">
        <f>'Цена на порамнување во ЕУР'!H94*'Среден курс'!$D$24</f>
        <v>574.38045</v>
      </c>
      <c r="J94" s="19">
        <f>'Цена на порамнување во ЕУР'!I94*'Среден курс'!$D$24</f>
        <v>773.03834999999992</v>
      </c>
      <c r="K94" s="19">
        <f>'Цена на порамнување во ЕУР'!J94*'Среден курс'!$D$24</f>
        <v>1054.9845</v>
      </c>
      <c r="L94" s="19">
        <f>'Цена на порамнување во ЕУР'!K94*'Среден курс'!$D$24</f>
        <v>0</v>
      </c>
      <c r="M94" s="19">
        <f>'Цена на порамнување во ЕУР'!L94*'Среден курс'!$D$24</f>
        <v>0</v>
      </c>
      <c r="N94" s="19">
        <f>'Цена на порамнување во ЕУР'!M94*'Среден курс'!$D$24</f>
        <v>0</v>
      </c>
      <c r="O94" s="19">
        <f>'Цена на порамнување во ЕУР'!N94*'Среден курс'!$D$24</f>
        <v>0</v>
      </c>
      <c r="P94" s="19">
        <f>'Цена на порамнување во ЕУР'!O94*'Среден курс'!$D$24</f>
        <v>0</v>
      </c>
      <c r="Q94" s="19">
        <f>'Цена на порамнување во ЕУР'!P94*'Среден курс'!$D$24</f>
        <v>0</v>
      </c>
      <c r="R94" s="19">
        <f>'Цена на порамнување во ЕУР'!Q94*'Среден курс'!$D$24</f>
        <v>0</v>
      </c>
      <c r="S94" s="19">
        <f>'Цена на порамнување во ЕУР'!R94*'Среден курс'!$D$24</f>
        <v>0</v>
      </c>
      <c r="T94" s="19">
        <f>'Цена на порамнување во ЕУР'!S94*'Среден курс'!$D$24</f>
        <v>0</v>
      </c>
      <c r="U94" s="19">
        <f>'Цена на порамнување во ЕУР'!T94*'Среден курс'!$D$24</f>
        <v>0</v>
      </c>
      <c r="V94" s="19">
        <f>'Цена на порамнување во ЕУР'!U94*'Среден курс'!$D$24</f>
        <v>0</v>
      </c>
      <c r="W94" s="19">
        <f>'Цена на порамнување во ЕУР'!V94*'Среден курс'!$D$24</f>
        <v>0</v>
      </c>
      <c r="X94" s="19">
        <f>'Цена на порамнување во ЕУР'!W94*'Среден курс'!$D$24</f>
        <v>0</v>
      </c>
      <c r="Y94" s="19">
        <f>'Цена на порамнување во ЕУР'!X94*'Среден курс'!$D$24</f>
        <v>0</v>
      </c>
      <c r="Z94" s="19">
        <f>'Цена на порамнување во ЕУР'!Y94*'Среден курс'!$D$24</f>
        <v>0</v>
      </c>
      <c r="AA94" s="19">
        <f>'Цена на порамнување во ЕУР'!Z94*'Среден курс'!$D$24</f>
        <v>0</v>
      </c>
      <c r="AB94" s="18">
        <f>'Цена на порамнување во ЕУР'!AA94*'Среден курс'!$D$24</f>
        <v>0</v>
      </c>
    </row>
    <row r="95" spans="2:28" ht="27" thickBot="1" x14ac:dyDescent="0.3">
      <c r="B95" s="101"/>
      <c r="C95" s="115" t="s">
        <v>30</v>
      </c>
      <c r="D95" s="114"/>
      <c r="E95" s="17">
        <f>'Цена на порамнување во ЕУР'!D95*'Среден курс'!$D$24</f>
        <v>0</v>
      </c>
      <c r="F95" s="16">
        <f>'Цена на порамнување во ЕУР'!E95*'Среден курс'!$D$24</f>
        <v>0</v>
      </c>
      <c r="G95" s="16">
        <f>'Цена на порамнување во ЕУР'!F95*'Среден курс'!$D$24</f>
        <v>1752.1379999999999</v>
      </c>
      <c r="H95" s="16">
        <f>'Цена на порамнување во ЕУР'!G95*'Среден курс'!$D$24</f>
        <v>1628.7479999999998</v>
      </c>
      <c r="I95" s="16">
        <f>'Цена на порамнување во ЕУР'!H95*'Среден курс'!$D$24</f>
        <v>1723.1413500000001</v>
      </c>
      <c r="J95" s="16">
        <f>'Цена на порамнување во ЕУР'!I95*'Среден курс'!$D$24</f>
        <v>2319.1150500000003</v>
      </c>
      <c r="K95" s="16">
        <f>'Цена на порамнување во ЕУР'!J95*'Среден курс'!$D$24</f>
        <v>3164.9534999999996</v>
      </c>
      <c r="L95" s="16">
        <f>'Цена на порамнување во ЕУР'!K95*'Среден курс'!$D$24</f>
        <v>0</v>
      </c>
      <c r="M95" s="16">
        <f>'Цена на порамнување во ЕУР'!L95*'Среден курс'!$D$24</f>
        <v>0</v>
      </c>
      <c r="N95" s="16">
        <f>'Цена на порамнување во ЕУР'!M95*'Среден курс'!$D$24</f>
        <v>0</v>
      </c>
      <c r="O95" s="16">
        <f>'Цена на порамнување во ЕУР'!N95*'Среден курс'!$D$24</f>
        <v>0</v>
      </c>
      <c r="P95" s="16">
        <f>'Цена на порамнување во ЕУР'!O95*'Среден курс'!$D$24</f>
        <v>0</v>
      </c>
      <c r="Q95" s="16">
        <f>'Цена на порамнување во ЕУР'!P95*'Среден курс'!$D$24</f>
        <v>0</v>
      </c>
      <c r="R95" s="16">
        <f>'Цена на порамнување во ЕУР'!Q95*'Среден курс'!$D$24</f>
        <v>0</v>
      </c>
      <c r="S95" s="16">
        <f>'Цена на порамнување во ЕУР'!R95*'Среден курс'!$D$24</f>
        <v>0</v>
      </c>
      <c r="T95" s="16">
        <f>'Цена на порамнување во ЕУР'!S95*'Среден курс'!$D$24</f>
        <v>0</v>
      </c>
      <c r="U95" s="16">
        <f>'Цена на порамнување во ЕУР'!T95*'Среден курс'!$D$24</f>
        <v>0</v>
      </c>
      <c r="V95" s="16">
        <f>'Цена на порамнување во ЕУР'!U95*'Среден курс'!$D$24</f>
        <v>0</v>
      </c>
      <c r="W95" s="16">
        <f>'Цена на порамнување во ЕУР'!V95*'Среден курс'!$D$24</f>
        <v>0</v>
      </c>
      <c r="X95" s="16">
        <f>'Цена на порамнување во ЕУР'!W95*'Среден курс'!$D$24</f>
        <v>0</v>
      </c>
      <c r="Y95" s="16">
        <f>'Цена на порамнување во ЕУР'!X95*'Среден курс'!$D$24</f>
        <v>0</v>
      </c>
      <c r="Z95" s="16">
        <f>'Цена на порамнување во ЕУР'!Y95*'Среден курс'!$D$24</f>
        <v>0</v>
      </c>
      <c r="AA95" s="16">
        <f>'Цена на порамнување во ЕУР'!Z95*'Среден курс'!$D$24</f>
        <v>0</v>
      </c>
      <c r="AB95" s="15">
        <f>'Цена на порамнување во ЕУР'!AA95*'Среден курс'!$D$24</f>
        <v>0</v>
      </c>
    </row>
    <row r="96" spans="2:28" ht="27" thickBot="1" x14ac:dyDescent="0.3">
      <c r="B96" s="99">
        <v>43945</v>
      </c>
      <c r="C96" s="113" t="s">
        <v>27</v>
      </c>
      <c r="D96" s="114"/>
      <c r="E96" s="21">
        <f>'Цена на порамнување во ЕУР'!D96*'Среден курс'!$D$25</f>
        <v>2478.811712419355</v>
      </c>
      <c r="F96" s="23">
        <f>'Цена на порамнување во ЕУР'!E96*'Среден курс'!$D$25</f>
        <v>1983.1454473103449</v>
      </c>
      <c r="G96" s="23">
        <f>'Цена на порамнување во ЕУР'!F96*'Среден курс'!$D$25</f>
        <v>1750.6510431428571</v>
      </c>
      <c r="H96" s="23">
        <f>'Цена на порамнување во ЕУР'!G96*'Среден курс'!$D$25</f>
        <v>1684.5928969999998</v>
      </c>
      <c r="I96" s="23">
        <f>'Цена на порамнување во ЕУР'!H96*'Среден курс'!$D$25</f>
        <v>1758.0104229999997</v>
      </c>
      <c r="J96" s="23">
        <f>'Цена на порамнување во ЕУР'!I96*'Среден курс'!$D$25</f>
        <v>2150.7016439999998</v>
      </c>
      <c r="K96" s="23">
        <f>'Цена на порамнување во ЕУР'!J96*'Среден курс'!$D$25</f>
        <v>0</v>
      </c>
      <c r="L96" s="23">
        <f>'Цена на порамнување во ЕУР'!K96*'Среден курс'!$D$25</f>
        <v>0</v>
      </c>
      <c r="M96" s="23">
        <f>'Цена на порамнување во ЕУР'!L96*'Среден курс'!$D$25</f>
        <v>0</v>
      </c>
      <c r="N96" s="23">
        <f>'Цена на порамнување во ЕУР'!M96*'Среден курс'!$D$25</f>
        <v>0</v>
      </c>
      <c r="O96" s="23">
        <f>'Цена на порамнување во ЕУР'!N96*'Среден курс'!$D$25</f>
        <v>0</v>
      </c>
      <c r="P96" s="23">
        <f>'Цена на порамнување во ЕУР'!O96*'Среден курс'!$D$25</f>
        <v>0</v>
      </c>
      <c r="Q96" s="23">
        <f>'Цена на порамнување во ЕУР'!P96*'Среден курс'!$D$25</f>
        <v>0</v>
      </c>
      <c r="R96" s="23">
        <f>'Цена на порамнување во ЕУР'!Q96*'Среден курс'!$D$25</f>
        <v>0</v>
      </c>
      <c r="S96" s="23">
        <f>'Цена на порамнување во ЕУР'!R96*'Среден курс'!$D$25</f>
        <v>1849.3011643242708</v>
      </c>
      <c r="T96" s="23">
        <f>'Цена на порамнување во ЕУР'!S96*'Среден курс'!$D$25</f>
        <v>1859.6562164405027</v>
      </c>
      <c r="U96" s="23">
        <f>'Цена на порамнување во ЕУР'!T96*'Среден курс'!$D$25</f>
        <v>2470.2838160000001</v>
      </c>
      <c r="V96" s="23">
        <f>'Цена на порамнување во ЕУР'!U96*'Среден курс'!$D$25</f>
        <v>2673.8786360000004</v>
      </c>
      <c r="W96" s="23">
        <f>'Цена на порамнување во ЕУР'!V96*'Среден курс'!$D$25</f>
        <v>2671.2759889933773</v>
      </c>
      <c r="X96" s="23">
        <f>'Цена на порамнување во ЕУР'!W96*'Среден курс'!$D$25</f>
        <v>3394.0111229186791</v>
      </c>
      <c r="Y96" s="23">
        <f>'Цена на порамнување во ЕУР'!X96*'Среден курс'!$D$25</f>
        <v>3768.1988256144027</v>
      </c>
      <c r="Z96" s="23">
        <f>'Цена на порамнување во ЕУР'!Y96*'Среден курс'!$D$25</f>
        <v>2981.4749821790838</v>
      </c>
      <c r="AA96" s="23">
        <f>'Цена на порамнување во ЕУР'!Z96*'Среден курс'!$D$25</f>
        <v>2541.2640347142851</v>
      </c>
      <c r="AB96" s="22">
        <f>'Цена на порамнување во ЕУР'!AA96*'Среден курс'!$D$25</f>
        <v>2333.9484070740741</v>
      </c>
    </row>
    <row r="97" spans="2:28" ht="27" thickBot="1" x14ac:dyDescent="0.3">
      <c r="B97" s="100"/>
      <c r="C97" s="113" t="s">
        <v>28</v>
      </c>
      <c r="D97" s="114"/>
      <c r="E97" s="20">
        <f>'Цена на порамнување во ЕУР'!D97*'Среден курс'!$D$25</f>
        <v>0</v>
      </c>
      <c r="F97" s="19">
        <f>'Цена на порамнување во ЕУР'!E97*'Среден курс'!$D$25</f>
        <v>0</v>
      </c>
      <c r="G97" s="19">
        <f>'Цена на порамнување во ЕУР'!F97*'Среден курс'!$D$25</f>
        <v>0</v>
      </c>
      <c r="H97" s="19">
        <f>'Цена на порамнување во ЕУР'!G97*'Среден курс'!$D$25</f>
        <v>0</v>
      </c>
      <c r="I97" s="19">
        <f>'Цена на порамнување во ЕУР'!H97*'Среден курс'!$D$25</f>
        <v>0</v>
      </c>
      <c r="J97" s="19">
        <f>'Цена на порамнување во ЕУР'!I97*'Среден курс'!$D$25</f>
        <v>0</v>
      </c>
      <c r="K97" s="19">
        <f>'Цена на порамнување во ЕУР'!J97*'Среден курс'!$D$25</f>
        <v>0</v>
      </c>
      <c r="L97" s="19">
        <f>'Цена на порамнување во ЕУР'!K97*'Среден курс'!$D$25</f>
        <v>1156.7887500000002</v>
      </c>
      <c r="M97" s="19">
        <f>'Цена на порамнување во ЕУР'!L97*'Среден курс'!$D$25</f>
        <v>1082.1373159999998</v>
      </c>
      <c r="N97" s="19">
        <f>'Цена на порамнување во ЕУР'!M97*'Среден курс'!$D$25</f>
        <v>1000.082434</v>
      </c>
      <c r="O97" s="19">
        <f>'Цена на порамнување во ЕУР'!N97*'Среден курс'!$D$25</f>
        <v>869.51580009708755</v>
      </c>
      <c r="P97" s="19">
        <f>'Цена на порамнување во ЕУР'!O97*'Среден курс'!$D$25</f>
        <v>828.50258236933792</v>
      </c>
      <c r="Q97" s="19">
        <f>'Цена на порамнување во ЕУР'!P97*'Среден курс'!$D$25</f>
        <v>856.94910600000003</v>
      </c>
      <c r="R97" s="19">
        <f>'Цена на порамнување во ЕУР'!Q97*'Среден курс'!$D$25</f>
        <v>637.93043599999999</v>
      </c>
      <c r="S97" s="19">
        <f>'Цена на порамнување во ЕУР'!R97*'Среден курс'!$D$25</f>
        <v>0</v>
      </c>
      <c r="T97" s="19">
        <f>'Цена на порамнување во ЕУР'!S97*'Среден курс'!$D$25</f>
        <v>0</v>
      </c>
      <c r="U97" s="19">
        <f>'Цена на порамнување во ЕУР'!T97*'Среден курс'!$D$25</f>
        <v>0</v>
      </c>
      <c r="V97" s="19">
        <f>'Цена на порамнување во ЕУР'!U97*'Среден курс'!$D$25</f>
        <v>0</v>
      </c>
      <c r="W97" s="19">
        <f>'Цена на порамнување во ЕУР'!V97*'Среден курс'!$D$25</f>
        <v>0</v>
      </c>
      <c r="X97" s="19">
        <f>'Цена на порамнување во ЕУР'!W97*'Среден курс'!$D$25</f>
        <v>0</v>
      </c>
      <c r="Y97" s="19">
        <f>'Цена на порамнување во ЕУР'!X97*'Среден курс'!$D$25</f>
        <v>0</v>
      </c>
      <c r="Z97" s="19">
        <f>'Цена на порамнување во ЕУР'!Y97*'Среден курс'!$D$25</f>
        <v>0</v>
      </c>
      <c r="AA97" s="19">
        <f>'Цена на порамнување во ЕУР'!Z97*'Среден курс'!$D$25</f>
        <v>0</v>
      </c>
      <c r="AB97" s="18">
        <f>'Цена на порамнување во ЕУР'!AA97*'Среден курс'!$D$25</f>
        <v>0</v>
      </c>
    </row>
    <row r="98" spans="2:28" ht="27" thickBot="1" x14ac:dyDescent="0.3">
      <c r="B98" s="100"/>
      <c r="C98" s="113" t="s">
        <v>29</v>
      </c>
      <c r="D98" s="114"/>
      <c r="E98" s="20">
        <f>'Цена на порамнување во ЕУР'!D98*'Среден курс'!$D$25</f>
        <v>0</v>
      </c>
      <c r="F98" s="19">
        <f>'Цена на порамнување во ЕУР'!E98*'Среден курс'!$D$25</f>
        <v>0</v>
      </c>
      <c r="G98" s="19">
        <f>'Цена на порамнување во ЕУР'!F98*'Среден курс'!$D$25</f>
        <v>0</v>
      </c>
      <c r="H98" s="19">
        <f>'Цена на порамнување во ЕУР'!G98*'Среден курс'!$D$25</f>
        <v>0</v>
      </c>
      <c r="I98" s="19">
        <f>'Цена на порамнување во ЕУР'!H98*'Среден курс'!$D$25</f>
        <v>0</v>
      </c>
      <c r="J98" s="19">
        <f>'Цена на порамнување во ЕУР'!I98*'Среден курс'!$D$25</f>
        <v>0</v>
      </c>
      <c r="K98" s="19">
        <f>'Цена на порамнување во ЕУР'!J98*'Среден курс'!$D$25</f>
        <v>982.19076799999993</v>
      </c>
      <c r="L98" s="19">
        <f>'Цена на порамнување во ЕУР'!K98*'Среден курс'!$D$25</f>
        <v>0</v>
      </c>
      <c r="M98" s="19">
        <f>'Цена на порамнување во ЕУР'!L98*'Среден курс'!$D$25</f>
        <v>0</v>
      </c>
      <c r="N98" s="19">
        <f>'Цена на порамнување во ЕУР'!M98*'Среден курс'!$D$25</f>
        <v>0</v>
      </c>
      <c r="O98" s="19">
        <f>'Цена на порамнување во ЕУР'!N98*'Среден курс'!$D$25</f>
        <v>0</v>
      </c>
      <c r="P98" s="19">
        <f>'Цена на порамнување во ЕУР'!O98*'Среден курс'!$D$25</f>
        <v>0</v>
      </c>
      <c r="Q98" s="19">
        <f>'Цена на порамнување во ЕУР'!P98*'Среден курс'!$D$25</f>
        <v>0</v>
      </c>
      <c r="R98" s="19">
        <f>'Цена на порамнување во ЕУР'!Q98*'Среден курс'!$D$25</f>
        <v>0</v>
      </c>
      <c r="S98" s="19">
        <f>'Цена на порамнување во ЕУР'!R98*'Среден курс'!$D$25</f>
        <v>0</v>
      </c>
      <c r="T98" s="19">
        <f>'Цена на порамнување во ЕУР'!S98*'Среден курс'!$D$25</f>
        <v>0</v>
      </c>
      <c r="U98" s="19">
        <f>'Цена на порамнување во ЕУР'!T98*'Среден курс'!$D$25</f>
        <v>0</v>
      </c>
      <c r="V98" s="19">
        <f>'Цена на порамнување во ЕУР'!U98*'Среден курс'!$D$25</f>
        <v>0</v>
      </c>
      <c r="W98" s="19">
        <f>'Цена на порамнување во ЕУР'!V98*'Среден курс'!$D$25</f>
        <v>0</v>
      </c>
      <c r="X98" s="19">
        <f>'Цена на порамнување во ЕУР'!W98*'Среден курс'!$D$25</f>
        <v>0</v>
      </c>
      <c r="Y98" s="19">
        <f>'Цена на порамнување во ЕУР'!X98*'Среден курс'!$D$25</f>
        <v>0</v>
      </c>
      <c r="Z98" s="19">
        <f>'Цена на порамнување во ЕУР'!Y98*'Среден курс'!$D$25</f>
        <v>0</v>
      </c>
      <c r="AA98" s="19">
        <f>'Цена на порамнување во ЕУР'!Z98*'Среден курс'!$D$25</f>
        <v>0</v>
      </c>
      <c r="AB98" s="18">
        <f>'Цена на порамнување во ЕУР'!AA98*'Среден курс'!$D$25</f>
        <v>0</v>
      </c>
    </row>
    <row r="99" spans="2:28" ht="27" thickBot="1" x14ac:dyDescent="0.3">
      <c r="B99" s="101"/>
      <c r="C99" s="113" t="s">
        <v>30</v>
      </c>
      <c r="D99" s="114"/>
      <c r="E99" s="17">
        <f>'Цена на порамнување во ЕУР'!D99*'Среден курс'!$D$25</f>
        <v>0</v>
      </c>
      <c r="F99" s="16">
        <f>'Цена на порамнување во ЕУР'!E99*'Среден курс'!$D$25</f>
        <v>0</v>
      </c>
      <c r="G99" s="16">
        <f>'Цена на порамнување во ЕУР'!F99*'Среден курс'!$D$25</f>
        <v>0</v>
      </c>
      <c r="H99" s="16">
        <f>'Цена на порамнување во ЕУР'!G99*'Среден курс'!$D$25</f>
        <v>0</v>
      </c>
      <c r="I99" s="16">
        <f>'Цена на порамнување во ЕУР'!H99*'Среден курс'!$D$25</f>
        <v>0</v>
      </c>
      <c r="J99" s="16">
        <f>'Цена на порамнување во ЕУР'!I99*'Среден курс'!$D$25</f>
        <v>0</v>
      </c>
      <c r="K99" s="16">
        <f>'Цена на порамнување во ЕУР'!J99*'Среден курс'!$D$25</f>
        <v>2945.9553500000002</v>
      </c>
      <c r="L99" s="16">
        <f>'Цена на порамнување во ЕУР'!K99*'Среден курс'!$D$25</f>
        <v>0</v>
      </c>
      <c r="M99" s="16">
        <f>'Цена на порамнување во ЕУР'!L99*'Среден курс'!$D$25</f>
        <v>0</v>
      </c>
      <c r="N99" s="16">
        <f>'Цена на порамнување во ЕУР'!M99*'Среден курс'!$D$25</f>
        <v>0</v>
      </c>
      <c r="O99" s="16">
        <f>'Цена на порамнување во ЕУР'!N99*'Среден курс'!$D$25</f>
        <v>0</v>
      </c>
      <c r="P99" s="16">
        <f>'Цена на порамнување во ЕУР'!O99*'Среден курс'!$D$25</f>
        <v>0</v>
      </c>
      <c r="Q99" s="16">
        <f>'Цена на порамнување во ЕУР'!P99*'Среден курс'!$D$25</f>
        <v>0</v>
      </c>
      <c r="R99" s="16">
        <f>'Цена на порамнување во ЕУР'!Q99*'Среден курс'!$D$25</f>
        <v>0</v>
      </c>
      <c r="S99" s="16">
        <f>'Цена на порамнување во ЕУР'!R99*'Среден курс'!$D$25</f>
        <v>0</v>
      </c>
      <c r="T99" s="16">
        <f>'Цена на порамнување во ЕУР'!S99*'Среден курс'!$D$25</f>
        <v>0</v>
      </c>
      <c r="U99" s="16">
        <f>'Цена на порамнување во ЕУР'!T99*'Среден курс'!$D$25</f>
        <v>0</v>
      </c>
      <c r="V99" s="16">
        <f>'Цена на порамнување во ЕУР'!U99*'Среден курс'!$D$25</f>
        <v>0</v>
      </c>
      <c r="W99" s="16">
        <f>'Цена на порамнување во ЕУР'!V99*'Среден курс'!$D$25</f>
        <v>0</v>
      </c>
      <c r="X99" s="16">
        <f>'Цена на порамнување во ЕУР'!W99*'Среден курс'!$D$25</f>
        <v>0</v>
      </c>
      <c r="Y99" s="16">
        <f>'Цена на порамнување во ЕУР'!X99*'Среден курс'!$D$25</f>
        <v>0</v>
      </c>
      <c r="Z99" s="16">
        <f>'Цена на порамнување во ЕУР'!Y99*'Среден курс'!$D$25</f>
        <v>0</v>
      </c>
      <c r="AA99" s="16">
        <f>'Цена на порамнување во ЕУР'!Z99*'Среден курс'!$D$25</f>
        <v>0</v>
      </c>
      <c r="AB99" s="15">
        <f>'Цена на порамнување во ЕУР'!AA99*'Среден курс'!$D$25</f>
        <v>0</v>
      </c>
    </row>
    <row r="100" spans="2:28" ht="27" thickBot="1" x14ac:dyDescent="0.3">
      <c r="B100" s="99">
        <v>43946</v>
      </c>
      <c r="C100" s="113" t="s">
        <v>27</v>
      </c>
      <c r="D100" s="114"/>
      <c r="E100" s="21">
        <f>'Цена на порамнување во ЕУР'!D100*'Среден курс'!$D$26</f>
        <v>2762.8812145161291</v>
      </c>
      <c r="F100" s="23">
        <f>'Цена на порамнување во ЕУР'!E100*'Среден курс'!$D$26</f>
        <v>2246.9142728571428</v>
      </c>
      <c r="G100" s="23">
        <f>'Цена на порамнување во ЕУР'!F100*'Среден курс'!$D$26</f>
        <v>0</v>
      </c>
      <c r="H100" s="23">
        <f>'Цена на порамнување во ЕУР'!G100*'Среден курс'!$D$26</f>
        <v>0</v>
      </c>
      <c r="I100" s="23">
        <f>'Цена на порамнување во ЕУР'!H100*'Среден курс'!$D$26</f>
        <v>0</v>
      </c>
      <c r="J100" s="23">
        <f>'Цена на порамнување во ЕУР'!I100*'Среден курс'!$D$26</f>
        <v>0</v>
      </c>
      <c r="K100" s="23">
        <f>'Цена на порамнување во ЕУР'!J100*'Среден курс'!$D$26</f>
        <v>0</v>
      </c>
      <c r="L100" s="23">
        <f>'Цена на порамнување во ЕУР'!K100*'Среден курс'!$D$26</f>
        <v>0</v>
      </c>
      <c r="M100" s="23">
        <f>'Цена на порамнување во ЕУР'!L100*'Среден курс'!$D$26</f>
        <v>0</v>
      </c>
      <c r="N100" s="23">
        <f>'Цена на порамнување во ЕУР'!M100*'Среден курс'!$D$26</f>
        <v>0</v>
      </c>
      <c r="O100" s="23">
        <f>'Цена на порамнување во ЕУР'!N100*'Среден курс'!$D$26</f>
        <v>0</v>
      </c>
      <c r="P100" s="23">
        <f>'Цена на порамнување во ЕУР'!O100*'Среден курс'!$D$26</f>
        <v>0</v>
      </c>
      <c r="Q100" s="23">
        <f>'Цена на порамнување во ЕУР'!P100*'Среден курс'!$D$26</f>
        <v>0</v>
      </c>
      <c r="R100" s="23">
        <f>'Цена на порамнување во ЕУР'!Q100*'Среден курс'!$D$26</f>
        <v>0</v>
      </c>
      <c r="S100" s="23">
        <f>'Цена на порамнување во ЕУР'!R100*'Среден курс'!$D$26</f>
        <v>764.40105000000005</v>
      </c>
      <c r="T100" s="23">
        <f>'Цена на порамнување во ЕУР'!S100*'Среден курс'!$D$26</f>
        <v>751.32623807339451</v>
      </c>
      <c r="U100" s="23">
        <f>'Цена на порамнување во ЕУР'!T100*'Среден курс'!$D$26</f>
        <v>0</v>
      </c>
      <c r="V100" s="23">
        <f>'Цена на порамнување во ЕУР'!U100*'Среден курс'!$D$26</f>
        <v>0</v>
      </c>
      <c r="W100" s="23">
        <f>'Цена на порамнување во ЕУР'!V100*'Среден курс'!$D$26</f>
        <v>2644.86465</v>
      </c>
      <c r="X100" s="23">
        <f>'Цена на порамнување во ЕУР'!W100*'Среден курс'!$D$26</f>
        <v>3440.1131999999998</v>
      </c>
      <c r="Y100" s="23">
        <f>'Цена на порамнување во ЕУР'!X100*'Среден курс'!$D$26</f>
        <v>3976.8596999999995</v>
      </c>
      <c r="Z100" s="23">
        <f>'Цена на порамнување во ЕУР'!Y100*'Среден курс'!$D$26</f>
        <v>0</v>
      </c>
      <c r="AA100" s="23">
        <f>'Цена на порамнување во ЕУР'!Z100*'Среден курс'!$D$26</f>
        <v>2488.3567740000003</v>
      </c>
      <c r="AB100" s="22">
        <f>'Цена на порамнување во ЕУР'!AA100*'Среден курс'!$D$26</f>
        <v>2196.0687371155163</v>
      </c>
    </row>
    <row r="101" spans="2:28" ht="27" thickBot="1" x14ac:dyDescent="0.3">
      <c r="B101" s="100"/>
      <c r="C101" s="113" t="s">
        <v>28</v>
      </c>
      <c r="D101" s="114"/>
      <c r="E101" s="20">
        <f>'Цена на порамнување во ЕУР'!D101*'Среден курс'!$D$26</f>
        <v>0</v>
      </c>
      <c r="F101" s="19">
        <f>'Цена на порамнување во ЕУР'!E101*'Среден курс'!$D$26</f>
        <v>0</v>
      </c>
      <c r="G101" s="19">
        <f>'Цена на порамнување во ЕУР'!F101*'Среден курс'!$D$26</f>
        <v>0</v>
      </c>
      <c r="H101" s="19">
        <f>'Цена на порамнување во ЕУР'!G101*'Среден курс'!$D$26</f>
        <v>0</v>
      </c>
      <c r="I101" s="19">
        <f>'Цена на порамнување во ЕУР'!H101*'Среден курс'!$D$26</f>
        <v>0</v>
      </c>
      <c r="J101" s="19">
        <f>'Цена на порамнување во ЕУР'!I101*'Среден курс'!$D$26</f>
        <v>0</v>
      </c>
      <c r="K101" s="19">
        <f>'Цена на порамнување во ЕУР'!J101*'Среден курс'!$D$26</f>
        <v>0</v>
      </c>
      <c r="L101" s="19">
        <f>'Цена на порамнување во ЕУР'!K101*'Среден курс'!$D$26</f>
        <v>721.83150000000012</v>
      </c>
      <c r="M101" s="19">
        <f>'Цена на порамнување во ЕУР'!L101*'Среден курс'!$D$26</f>
        <v>845.83845000000008</v>
      </c>
      <c r="N101" s="19">
        <f>'Цена на порамнување во ЕУР'!M101*'Среден курс'!$D$26</f>
        <v>647.79750000000001</v>
      </c>
      <c r="O101" s="19">
        <f>'Цена на порамнување во ЕУР'!N101*'Среден курс'!$D$26</f>
        <v>563.27535</v>
      </c>
      <c r="P101" s="19">
        <f>'Цена на порамнување во ЕУР'!O101*'Среден курс'!$D$26</f>
        <v>563.27535</v>
      </c>
      <c r="Q101" s="19">
        <f>'Цена на порамнување во ЕУР'!P101*'Среден курс'!$D$26</f>
        <v>563.27535</v>
      </c>
      <c r="R101" s="19">
        <f>'Цена на порамнување во ЕУР'!Q101*'Среден курс'!$D$26</f>
        <v>563.27535</v>
      </c>
      <c r="S101" s="19">
        <f>'Цена на порамнување во ЕУР'!R101*'Среден курс'!$D$26</f>
        <v>0</v>
      </c>
      <c r="T101" s="19">
        <f>'Цена на порамнување во ЕУР'!S101*'Среден курс'!$D$26</f>
        <v>0</v>
      </c>
      <c r="U101" s="19">
        <f>'Цена на порамнување во ЕУР'!T101*'Среден курс'!$D$26</f>
        <v>563.27535</v>
      </c>
      <c r="V101" s="19">
        <f>'Цена на порамнување во ЕУР'!U101*'Среден курс'!$D$26</f>
        <v>585.48554999999999</v>
      </c>
      <c r="W101" s="19">
        <f>'Цена на порамнување во ЕУР'!V101*'Среден курс'!$D$26</f>
        <v>0</v>
      </c>
      <c r="X101" s="19">
        <f>'Цена на порамнување во ЕУР'!W101*'Среден курс'!$D$26</f>
        <v>0</v>
      </c>
      <c r="Y101" s="19">
        <f>'Цена на порамнување во ЕУР'!X101*'Среден курс'!$D$26</f>
        <v>0</v>
      </c>
      <c r="Z101" s="19">
        <f>'Цена на порамнување во ЕУР'!Y101*'Среден курс'!$D$26</f>
        <v>1138.8896999999999</v>
      </c>
      <c r="AA101" s="19">
        <f>'Цена на порамнување во ЕУР'!Z101*'Среден курс'!$D$26</f>
        <v>0</v>
      </c>
      <c r="AB101" s="18">
        <f>'Цена на порамнување во ЕУР'!AA101*'Среден курс'!$D$26</f>
        <v>0</v>
      </c>
    </row>
    <row r="102" spans="2:28" ht="27" thickBot="1" x14ac:dyDescent="0.3">
      <c r="B102" s="100"/>
      <c r="C102" s="113" t="s">
        <v>29</v>
      </c>
      <c r="D102" s="114"/>
      <c r="E102" s="20">
        <f>'Цена на порамнување во ЕУР'!D102*'Среден курс'!$D$26</f>
        <v>0</v>
      </c>
      <c r="F102" s="19">
        <f>'Цена на порамнување во ЕУР'!E102*'Среден курс'!$D$26</f>
        <v>0</v>
      </c>
      <c r="G102" s="19">
        <f>'Цена на порамнување во ЕУР'!F102*'Среден курс'!$D$26</f>
        <v>799.56720000000007</v>
      </c>
      <c r="H102" s="19">
        <f>'Цена на порамнување во ЕУР'!G102*'Среден курс'!$D$26</f>
        <v>739.10610000000008</v>
      </c>
      <c r="I102" s="19">
        <f>'Цена на порамнување во ЕУР'!H102*'Среден курс'!$D$26</f>
        <v>695.91959999999995</v>
      </c>
      <c r="J102" s="19">
        <f>'Цена на порамнување во ЕУР'!I102*'Среден курс'!$D$26</f>
        <v>586.10249999999996</v>
      </c>
      <c r="K102" s="19">
        <f>'Цена на порамнување во ЕУР'!J102*'Среден курс'!$D$26</f>
        <v>771.1875</v>
      </c>
      <c r="L102" s="19">
        <f>'Цена на порамнување во ЕУР'!K102*'Среден курс'!$D$26</f>
        <v>0</v>
      </c>
      <c r="M102" s="19">
        <f>'Цена на порамнување во ЕУР'!L102*'Среден курс'!$D$26</f>
        <v>0</v>
      </c>
      <c r="N102" s="19">
        <f>'Цена на порамнување во ЕУР'!M102*'Среден курс'!$D$26</f>
        <v>0</v>
      </c>
      <c r="O102" s="19">
        <f>'Цена на порамнување во ЕУР'!N102*'Среден курс'!$D$26</f>
        <v>0</v>
      </c>
      <c r="P102" s="19">
        <f>'Цена на порамнување во ЕУР'!O102*'Среден курс'!$D$26</f>
        <v>0</v>
      </c>
      <c r="Q102" s="19">
        <f>'Цена на порамнување во ЕУР'!P102*'Среден курс'!$D$26</f>
        <v>0</v>
      </c>
      <c r="R102" s="19">
        <f>'Цена на порамнување во ЕУР'!Q102*'Среден курс'!$D$26</f>
        <v>0</v>
      </c>
      <c r="S102" s="19">
        <f>'Цена на порамнување во ЕУР'!R102*'Среден курс'!$D$26</f>
        <v>0</v>
      </c>
      <c r="T102" s="19">
        <f>'Цена на порамнување во ЕУР'!S102*'Среден курс'!$D$26</f>
        <v>0</v>
      </c>
      <c r="U102" s="19">
        <f>'Цена на порамнување во ЕУР'!T102*'Среден курс'!$D$26</f>
        <v>0</v>
      </c>
      <c r="V102" s="19">
        <f>'Цена на порамнување во ЕУР'!U102*'Среден курс'!$D$26</f>
        <v>0</v>
      </c>
      <c r="W102" s="19">
        <f>'Цена на порамнување во ЕУР'!V102*'Среден курс'!$D$26</f>
        <v>0</v>
      </c>
      <c r="X102" s="19">
        <f>'Цена на порамнување во ЕУР'!W102*'Среден курс'!$D$26</f>
        <v>0</v>
      </c>
      <c r="Y102" s="19">
        <f>'Цена на порамнување во ЕУР'!X102*'Среден курс'!$D$26</f>
        <v>0</v>
      </c>
      <c r="Z102" s="19">
        <f>'Цена на порамнување во ЕУР'!Y102*'Среден курс'!$D$26</f>
        <v>0</v>
      </c>
      <c r="AA102" s="19">
        <f>'Цена на порамнување во ЕУР'!Z102*'Среден курс'!$D$26</f>
        <v>0</v>
      </c>
      <c r="AB102" s="18">
        <f>'Цена на порамнување во ЕУР'!AA102*'Среден курс'!$D$26</f>
        <v>0</v>
      </c>
    </row>
    <row r="103" spans="2:28" ht="27" thickBot="1" x14ac:dyDescent="0.3">
      <c r="B103" s="101"/>
      <c r="C103" s="113" t="s">
        <v>30</v>
      </c>
      <c r="D103" s="114"/>
      <c r="E103" s="17">
        <f>'Цена на порамнување во ЕУР'!D103*'Среден курс'!$D$26</f>
        <v>0</v>
      </c>
      <c r="F103" s="16">
        <f>'Цена на порамнување во ЕУР'!E103*'Среден курс'!$D$26</f>
        <v>0</v>
      </c>
      <c r="G103" s="16">
        <f>'Цена на порамнување во ЕУР'!F103*'Среден курс'!$D$26</f>
        <v>2398.7016000000003</v>
      </c>
      <c r="H103" s="16">
        <f>'Цена на порамнување во ЕУР'!G103*'Среден курс'!$D$26</f>
        <v>2216.7013499999998</v>
      </c>
      <c r="I103" s="16">
        <f>'Цена на порамнување во ЕУР'!H103*'Среден курс'!$D$26</f>
        <v>2087.7588000000001</v>
      </c>
      <c r="J103" s="16">
        <f>'Цена на порамнување во ЕУР'!I103*'Среден курс'!$D$26</f>
        <v>1758.3075000000001</v>
      </c>
      <c r="K103" s="16">
        <f>'Цена на порамнување во ЕУР'!J103*'Среден курс'!$D$26</f>
        <v>2312.9455499999999</v>
      </c>
      <c r="L103" s="16">
        <f>'Цена на порамнување во ЕУР'!K103*'Среден курс'!$D$26</f>
        <v>0</v>
      </c>
      <c r="M103" s="16">
        <f>'Цена на порамнување во ЕУР'!L103*'Среден курс'!$D$26</f>
        <v>0</v>
      </c>
      <c r="N103" s="16">
        <f>'Цена на порамнување во ЕУР'!M103*'Среден курс'!$D$26</f>
        <v>0</v>
      </c>
      <c r="O103" s="16">
        <f>'Цена на порамнување во ЕУР'!N103*'Среден курс'!$D$26</f>
        <v>0</v>
      </c>
      <c r="P103" s="16">
        <f>'Цена на порамнување во ЕУР'!O103*'Среден курс'!$D$26</f>
        <v>0</v>
      </c>
      <c r="Q103" s="16">
        <f>'Цена на порамнување во ЕУР'!P103*'Среден курс'!$D$26</f>
        <v>0</v>
      </c>
      <c r="R103" s="16">
        <f>'Цена на порамнување во ЕУР'!Q103*'Среден курс'!$D$26</f>
        <v>0</v>
      </c>
      <c r="S103" s="16">
        <f>'Цена на порамнување во ЕУР'!R103*'Среден курс'!$D$26</f>
        <v>0</v>
      </c>
      <c r="T103" s="16">
        <f>'Цена на порамнување во ЕУР'!S103*'Среден курс'!$D$26</f>
        <v>0</v>
      </c>
      <c r="U103" s="16">
        <f>'Цена на порамнување во ЕУР'!T103*'Среден курс'!$D$26</f>
        <v>0</v>
      </c>
      <c r="V103" s="16">
        <f>'Цена на порамнување во ЕУР'!U103*'Среден курс'!$D$26</f>
        <v>0</v>
      </c>
      <c r="W103" s="16">
        <f>'Цена на порамнување во ЕУР'!V103*'Среден курс'!$D$26</f>
        <v>0</v>
      </c>
      <c r="X103" s="16">
        <f>'Цена на порамнување во ЕУР'!W103*'Среден курс'!$D$26</f>
        <v>0</v>
      </c>
      <c r="Y103" s="16">
        <f>'Цена на порамнување во ЕУР'!X103*'Среден курс'!$D$26</f>
        <v>0</v>
      </c>
      <c r="Z103" s="16">
        <f>'Цена на порамнување во ЕУР'!Y103*'Среден курс'!$D$26</f>
        <v>0</v>
      </c>
      <c r="AA103" s="16">
        <f>'Цена на порамнување во ЕУР'!Z103*'Среден курс'!$D$26</f>
        <v>0</v>
      </c>
      <c r="AB103" s="15">
        <f>'Цена на порамнување во ЕУР'!AA103*'Среден курс'!$D$26</f>
        <v>0</v>
      </c>
    </row>
    <row r="104" spans="2:28" ht="27" thickBot="1" x14ac:dyDescent="0.3">
      <c r="B104" s="99">
        <v>43947</v>
      </c>
      <c r="C104" s="113" t="s">
        <v>27</v>
      </c>
      <c r="D104" s="114"/>
      <c r="E104" s="21">
        <f>'Цена на порамнување во ЕУР'!D104*'Среден курс'!$D$27</f>
        <v>1845.9144000000001</v>
      </c>
      <c r="F104" s="23">
        <f>'Цена на порамнување во ЕУР'!E104*'Среден курс'!$D$27</f>
        <v>0</v>
      </c>
      <c r="G104" s="23">
        <f>'Цена на порамнување во ЕУР'!F104*'Среден курс'!$D$27</f>
        <v>0</v>
      </c>
      <c r="H104" s="23">
        <f>'Цена на порамнување во ЕУР'!G104*'Среден курс'!$D$27</f>
        <v>0</v>
      </c>
      <c r="I104" s="23">
        <f>'Цена на порамнување во ЕУР'!H104*'Среден курс'!$D$27</f>
        <v>0</v>
      </c>
      <c r="J104" s="23">
        <f>'Цена на порамнување во ЕУР'!I104*'Среден курс'!$D$27</f>
        <v>0</v>
      </c>
      <c r="K104" s="23">
        <f>'Цена на порамнување во ЕУР'!J104*'Среден курс'!$D$27</f>
        <v>0</v>
      </c>
      <c r="L104" s="23">
        <f>'Цена на порамнување во ЕУР'!K104*'Среден курс'!$D$27</f>
        <v>0</v>
      </c>
      <c r="M104" s="23">
        <f>'Цена на порамнување во ЕУР'!L104*'Среден курс'!$D$27</f>
        <v>0</v>
      </c>
      <c r="N104" s="23">
        <f>'Цена на порамнување во ЕУР'!M104*'Среден курс'!$D$27</f>
        <v>0</v>
      </c>
      <c r="O104" s="23">
        <f>'Цена на порамнување во ЕУР'!N104*'Среден курс'!$D$27</f>
        <v>0</v>
      </c>
      <c r="P104" s="23">
        <f>'Цена на порамнување во ЕУР'!O104*'Среден курс'!$D$27</f>
        <v>0</v>
      </c>
      <c r="Q104" s="23">
        <f>'Цена на порамнување во ЕУР'!P104*'Среден курс'!$D$27</f>
        <v>0</v>
      </c>
      <c r="R104" s="23">
        <f>'Цена на порамнување во ЕУР'!Q104*'Среден курс'!$D$27</f>
        <v>908.1504000000001</v>
      </c>
      <c r="S104" s="23">
        <f>'Цена на порамнување во ЕУР'!R104*'Среден курс'!$D$27</f>
        <v>688.51620000000003</v>
      </c>
      <c r="T104" s="23">
        <f>'Цена на порамнување во ЕУР'!S104*'Среден курс'!$D$27</f>
        <v>917.40464999999995</v>
      </c>
      <c r="U104" s="23">
        <f>'Цена на порамнување во ЕУР'!T104*'Среден курс'!$D$27</f>
        <v>1381.2654281609193</v>
      </c>
      <c r="V104" s="23">
        <f>'Цена на порамнување во ЕУР'!U104*'Среден курс'!$D$27</f>
        <v>1984.5631901069521</v>
      </c>
      <c r="W104" s="23">
        <f>'Цена на порамнување во ЕУР'!V104*'Среден курс'!$D$27</f>
        <v>2914.7309783538217</v>
      </c>
      <c r="X104" s="23">
        <f>'Цена на порамнување во ЕУР'!W104*'Среден курс'!$D$27</f>
        <v>3198.8857499999999</v>
      </c>
      <c r="Y104" s="23">
        <f>'Цена на порамнување во ЕУР'!X104*'Среден курс'!$D$27</f>
        <v>4070.0191500000001</v>
      </c>
      <c r="Z104" s="23">
        <f>'Цена на порамнување во ЕУР'!Y104*'Среден курс'!$D$27</f>
        <v>3498.1065000000003</v>
      </c>
      <c r="AA104" s="23">
        <f>'Цена на порамнување во ЕУР'!Z104*'Среден курс'!$D$27</f>
        <v>3214.9264499999999</v>
      </c>
      <c r="AB104" s="22">
        <f>'Цена на порамнување во ЕУР'!AA104*'Среден курс'!$D$27</f>
        <v>0</v>
      </c>
    </row>
    <row r="105" spans="2:28" ht="27" thickBot="1" x14ac:dyDescent="0.3">
      <c r="B105" s="100"/>
      <c r="C105" s="113" t="s">
        <v>28</v>
      </c>
      <c r="D105" s="114"/>
      <c r="E105" s="20">
        <f>'Цена на порамнување во ЕУР'!D105*'Среден курс'!$D$27</f>
        <v>0</v>
      </c>
      <c r="F105" s="19">
        <f>'Цена на порамнување во ЕУР'!E105*'Среден курс'!$D$27</f>
        <v>789.69600000000003</v>
      </c>
      <c r="G105" s="19">
        <f>'Цена на порамнување во ЕУР'!F105*'Среден курс'!$D$27</f>
        <v>0</v>
      </c>
      <c r="H105" s="19">
        <f>'Цена на порамнување во ЕУР'!G105*'Среден курс'!$D$27</f>
        <v>0</v>
      </c>
      <c r="I105" s="19">
        <f>'Цена на порамнување во ЕУР'!H105*'Среден курс'!$D$27</f>
        <v>0</v>
      </c>
      <c r="J105" s="19">
        <f>'Цена на порамнување во ЕУР'!I105*'Среден курс'!$D$27</f>
        <v>0</v>
      </c>
      <c r="K105" s="19">
        <f>'Цена на порамнување во ЕУР'!J105*'Среден курс'!$D$27</f>
        <v>0</v>
      </c>
      <c r="L105" s="19">
        <f>'Цена на порамнување во ЕУР'!K105*'Среден курс'!$D$27</f>
        <v>563.27535</v>
      </c>
      <c r="M105" s="19">
        <f>'Цена на порамнување во ЕУР'!L105*'Среден курс'!$D$27</f>
        <v>563.27535</v>
      </c>
      <c r="N105" s="19">
        <f>'Цена на порамнување во ЕУР'!M105*'Среден курс'!$D$27</f>
        <v>685.8611603787507</v>
      </c>
      <c r="O105" s="19">
        <f>'Цена на порамнување во ЕУР'!N105*'Среден курс'!$D$27</f>
        <v>715.53897723214288</v>
      </c>
      <c r="P105" s="19">
        <f>'Цена на порамнување во ЕУР'!O105*'Среден курс'!$D$27</f>
        <v>790.92989999999986</v>
      </c>
      <c r="Q105" s="19">
        <f>'Цена на порамнување во ЕУР'!P105*'Среден курс'!$D$27</f>
        <v>790.92989999999986</v>
      </c>
      <c r="R105" s="19">
        <f>'Цена на порамнување во ЕУР'!Q105*'Среден курс'!$D$27</f>
        <v>0</v>
      </c>
      <c r="S105" s="19">
        <f>'Цена на порамнување во ЕУР'!R105*'Среден курс'!$D$27</f>
        <v>0</v>
      </c>
      <c r="T105" s="19">
        <f>'Цена на порамнување во ЕУР'!S105*'Среден курс'!$D$27</f>
        <v>0</v>
      </c>
      <c r="U105" s="19">
        <f>'Цена на порамнување во ЕУР'!T105*'Среден курс'!$D$27</f>
        <v>0</v>
      </c>
      <c r="V105" s="19">
        <f>'Цена на порамнување во ЕУР'!U105*'Среден курс'!$D$27</f>
        <v>0</v>
      </c>
      <c r="W105" s="19">
        <f>'Цена на порамнување во ЕУР'!V105*'Среден курс'!$D$27</f>
        <v>0</v>
      </c>
      <c r="X105" s="19">
        <f>'Цена на порамнување во ЕУР'!W105*'Среден курс'!$D$27</f>
        <v>0</v>
      </c>
      <c r="Y105" s="19">
        <f>'Цена на порамнување во ЕУР'!X105*'Среден курс'!$D$27</f>
        <v>0</v>
      </c>
      <c r="Z105" s="19">
        <f>'Цена на порамнување во ЕУР'!Y105*'Среден курс'!$D$27</f>
        <v>0</v>
      </c>
      <c r="AA105" s="19">
        <f>'Цена на порамнување во ЕУР'!Z105*'Среден курс'!$D$27</f>
        <v>0</v>
      </c>
      <c r="AB105" s="18">
        <f>'Цена на порамнување во ЕУР'!AA105*'Среден курс'!$D$27</f>
        <v>831.50112191235064</v>
      </c>
    </row>
    <row r="106" spans="2:28" ht="27" thickBot="1" x14ac:dyDescent="0.3">
      <c r="B106" s="100"/>
      <c r="C106" s="113" t="s">
        <v>29</v>
      </c>
      <c r="D106" s="114"/>
      <c r="E106" s="20">
        <f>'Цена на порамнување во ЕУР'!D106*'Среден курс'!$D$27</f>
        <v>0</v>
      </c>
      <c r="F106" s="19">
        <f>'Цена на порамнување во ЕУР'!E106*'Среден курс'!$D$27</f>
        <v>0</v>
      </c>
      <c r="G106" s="19">
        <f>'Цена на порамнување во ЕУР'!F106*'Среден курс'!$D$27</f>
        <v>555.255</v>
      </c>
      <c r="H106" s="19">
        <f>'Цена на порамнување во ЕУР'!G106*'Среден курс'!$D$27</f>
        <v>554.02110000000005</v>
      </c>
      <c r="I106" s="19">
        <f>'Цена на порамнување во ЕУР'!H106*'Среден курс'!$D$27</f>
        <v>567.59399999999994</v>
      </c>
      <c r="J106" s="19">
        <f>'Цена на порамнување во ЕУР'!I106*'Среден курс'!$D$27</f>
        <v>548.46855000000005</v>
      </c>
      <c r="K106" s="19">
        <f>'Цена на порамнување во ЕУР'!J106*'Среден курс'!$D$27</f>
        <v>549.08550000000002</v>
      </c>
      <c r="L106" s="19">
        <f>'Цена на порамнување во ЕУР'!K106*'Среден курс'!$D$27</f>
        <v>0</v>
      </c>
      <c r="M106" s="19">
        <f>'Цена на порамнување во ЕУР'!L106*'Среден курс'!$D$27</f>
        <v>0</v>
      </c>
      <c r="N106" s="19">
        <f>'Цена на порамнување во ЕУР'!M106*'Среден курс'!$D$27</f>
        <v>0</v>
      </c>
      <c r="O106" s="19">
        <f>'Цена на порамнување во ЕУР'!N106*'Среден курс'!$D$27</f>
        <v>0</v>
      </c>
      <c r="P106" s="19">
        <f>'Цена на порамнување во ЕУР'!O106*'Среден курс'!$D$27</f>
        <v>0</v>
      </c>
      <c r="Q106" s="19">
        <f>'Цена на порамнување во ЕУР'!P106*'Среден курс'!$D$27</f>
        <v>0</v>
      </c>
      <c r="R106" s="19">
        <f>'Цена на порамнување во ЕУР'!Q106*'Среден курс'!$D$27</f>
        <v>0</v>
      </c>
      <c r="S106" s="19">
        <f>'Цена на порамнување во ЕУР'!R106*'Среден курс'!$D$27</f>
        <v>0</v>
      </c>
      <c r="T106" s="19">
        <f>'Цена на порамнување во ЕУР'!S106*'Среден курс'!$D$27</f>
        <v>0</v>
      </c>
      <c r="U106" s="19">
        <f>'Цена на порамнување во ЕУР'!T106*'Среден курс'!$D$27</f>
        <v>0</v>
      </c>
      <c r="V106" s="19">
        <f>'Цена на порамнување во ЕУР'!U106*'Среден курс'!$D$27</f>
        <v>0</v>
      </c>
      <c r="W106" s="19">
        <f>'Цена на порамнување во ЕУР'!V106*'Среден курс'!$D$27</f>
        <v>0</v>
      </c>
      <c r="X106" s="19">
        <f>'Цена на порамнување во ЕУР'!W106*'Среден курс'!$D$27</f>
        <v>0</v>
      </c>
      <c r="Y106" s="19">
        <f>'Цена на порамнување во ЕУР'!X106*'Среден курс'!$D$27</f>
        <v>0</v>
      </c>
      <c r="Z106" s="19">
        <f>'Цена на порамнување во ЕУР'!Y106*'Среден курс'!$D$27</f>
        <v>0</v>
      </c>
      <c r="AA106" s="19">
        <f>'Цена на порамнување во ЕУР'!Z106*'Среден курс'!$D$27</f>
        <v>0</v>
      </c>
      <c r="AB106" s="18">
        <f>'Цена на порамнување во ЕУР'!AA106*'Среден курс'!$D$27</f>
        <v>0</v>
      </c>
    </row>
    <row r="107" spans="2:28" ht="20.25" customHeight="1" thickBot="1" x14ac:dyDescent="0.3">
      <c r="B107" s="101"/>
      <c r="C107" s="113" t="s">
        <v>30</v>
      </c>
      <c r="D107" s="114"/>
      <c r="E107" s="17">
        <f>'Цена на порамнување во ЕУР'!D107*'Среден курс'!$D$27</f>
        <v>0</v>
      </c>
      <c r="F107" s="16">
        <f>'Цена на порамнување во ЕУР'!E107*'Среден курс'!$D$27</f>
        <v>0</v>
      </c>
      <c r="G107" s="16">
        <f>'Цена на порамнување во ЕУР'!F107*'Среден курс'!$D$27</f>
        <v>1665.7650000000001</v>
      </c>
      <c r="H107" s="16">
        <f>'Цена на порамнување во ЕУР'!G107*'Среден курс'!$D$27</f>
        <v>1662.0633</v>
      </c>
      <c r="I107" s="16">
        <f>'Цена на порамнување во ЕУР'!H107*'Среден курс'!$D$27</f>
        <v>1702.7820000000002</v>
      </c>
      <c r="J107" s="16">
        <f>'Цена на порамнување во ЕУР'!I107*'Среден курс'!$D$27</f>
        <v>1645.4056500000002</v>
      </c>
      <c r="K107" s="16">
        <f>'Цена на порамнување во ЕУР'!J107*'Среден курс'!$D$27</f>
        <v>1647.2565</v>
      </c>
      <c r="L107" s="16">
        <f>'Цена на порамнување во ЕУР'!K107*'Среден курс'!$D$27</f>
        <v>0</v>
      </c>
      <c r="M107" s="16">
        <f>'Цена на порамнување во ЕУР'!L107*'Среден курс'!$D$27</f>
        <v>0</v>
      </c>
      <c r="N107" s="16">
        <f>'Цена на порамнување во ЕУР'!M107*'Среден курс'!$D$27</f>
        <v>0</v>
      </c>
      <c r="O107" s="16">
        <f>'Цена на порамнување во ЕУР'!N107*'Среден курс'!$D$27</f>
        <v>0</v>
      </c>
      <c r="P107" s="16">
        <f>'Цена на порамнување во ЕУР'!O107*'Среден курс'!$D$27</f>
        <v>0</v>
      </c>
      <c r="Q107" s="16">
        <f>'Цена на порамнување во ЕУР'!P107*'Среден курс'!$D$27</f>
        <v>0</v>
      </c>
      <c r="R107" s="16">
        <f>'Цена на порамнување во ЕУР'!Q107*'Среден курс'!$D$27</f>
        <v>0</v>
      </c>
      <c r="S107" s="16">
        <f>'Цена на порамнување во ЕУР'!R107*'Среден курс'!$D$27</f>
        <v>0</v>
      </c>
      <c r="T107" s="16">
        <f>'Цена на порамнување во ЕУР'!S107*'Среден курс'!$D$27</f>
        <v>0</v>
      </c>
      <c r="U107" s="16">
        <f>'Цена на порамнување во ЕУР'!T107*'Среден курс'!$D$27</f>
        <v>0</v>
      </c>
      <c r="V107" s="16">
        <f>'Цена на порамнување во ЕУР'!U107*'Среден курс'!$D$27</f>
        <v>0</v>
      </c>
      <c r="W107" s="16">
        <f>'Цена на порамнување во ЕУР'!V107*'Среден курс'!$D$27</f>
        <v>0</v>
      </c>
      <c r="X107" s="16">
        <f>'Цена на порамнување во ЕУР'!W107*'Среден курс'!$D$27</f>
        <v>0</v>
      </c>
      <c r="Y107" s="16">
        <f>'Цена на порамнување во ЕУР'!X107*'Среден курс'!$D$27</f>
        <v>0</v>
      </c>
      <c r="Z107" s="16">
        <f>'Цена на порамнување во ЕУР'!Y107*'Среден курс'!$D$27</f>
        <v>0</v>
      </c>
      <c r="AA107" s="16">
        <f>'Цена на порамнување во ЕУР'!Z107*'Среден курс'!$D$27</f>
        <v>0</v>
      </c>
      <c r="AB107" s="15">
        <f>'Цена на порамнување во ЕУР'!AA107*'Среден курс'!$D$27</f>
        <v>0</v>
      </c>
    </row>
    <row r="108" spans="2:28" ht="27" thickBot="1" x14ac:dyDescent="0.3">
      <c r="B108" s="99">
        <v>43948</v>
      </c>
      <c r="C108" s="117" t="s">
        <v>27</v>
      </c>
      <c r="D108" s="114"/>
      <c r="E108" s="21">
        <f>'Цена на порамнување во ЕУР'!D108*'Среден курс'!$D$28</f>
        <v>0</v>
      </c>
      <c r="F108" s="23">
        <f>'Цена на порамнување во ЕУР'!E108*'Среден курс'!$D$28</f>
        <v>0</v>
      </c>
      <c r="G108" s="23">
        <f>'Цена на порамнување во ЕУР'!F108*'Среден курс'!$D$28</f>
        <v>0</v>
      </c>
      <c r="H108" s="23">
        <f>'Цена на порамнување во ЕУР'!G108*'Среден курс'!$D$28</f>
        <v>0</v>
      </c>
      <c r="I108" s="23">
        <f>'Цена на порамнување во ЕУР'!H108*'Среден курс'!$D$28</f>
        <v>0</v>
      </c>
      <c r="J108" s="23">
        <f>'Цена на порамнување во ЕУР'!I108*'Среден курс'!$D$28</f>
        <v>0</v>
      </c>
      <c r="K108" s="23">
        <f>'Цена на порамнување во ЕУР'!J108*'Среден курс'!$D$28</f>
        <v>0</v>
      </c>
      <c r="L108" s="23">
        <f>'Цена на порамнување во ЕУР'!K108*'Среден курс'!$D$28</f>
        <v>0</v>
      </c>
      <c r="M108" s="23">
        <f>'Цена на порамнување во ЕУР'!L108*'Среден курс'!$D$28</f>
        <v>0</v>
      </c>
      <c r="N108" s="23">
        <f>'Цена на порамнување во ЕУР'!M108*'Среден курс'!$D$28</f>
        <v>0</v>
      </c>
      <c r="O108" s="23">
        <f>'Цена на порамнување во ЕУР'!N108*'Среден курс'!$D$28</f>
        <v>0</v>
      </c>
      <c r="P108" s="23">
        <f>'Цена на порамнување во ЕУР'!O108*'Среден курс'!$D$28</f>
        <v>0</v>
      </c>
      <c r="Q108" s="23">
        <f>'Цена на порамнување во ЕУР'!P108*'Среден курс'!$D$28</f>
        <v>0</v>
      </c>
      <c r="R108" s="23">
        <f>'Цена на порамнување во ЕУР'!Q108*'Среден курс'!$D$28</f>
        <v>0</v>
      </c>
      <c r="S108" s="23">
        <f>'Цена на порамнување во ЕУР'!R108*'Среден курс'!$D$28</f>
        <v>2914.4718000000003</v>
      </c>
      <c r="T108" s="23">
        <f>'Цена на порамнување во ЕУР'!S108*'Среден курс'!$D$28</f>
        <v>0</v>
      </c>
      <c r="U108" s="23">
        <f>'Цена на порамнување во ЕУР'!T108*'Среден курс'!$D$28</f>
        <v>0</v>
      </c>
      <c r="V108" s="23">
        <f>'Цена на порамнување во ЕУР'!U108*'Среден курс'!$D$28</f>
        <v>0</v>
      </c>
      <c r="W108" s="23">
        <f>'Цена на порамнување во ЕУР'!V108*'Среден курс'!$D$28</f>
        <v>0</v>
      </c>
      <c r="X108" s="23">
        <f>'Цена на порамнување во ЕУР'!W108*'Среден курс'!$D$28</f>
        <v>0</v>
      </c>
      <c r="Y108" s="23">
        <f>'Цена на порамнување во ЕУР'!X108*'Среден курс'!$D$28</f>
        <v>0</v>
      </c>
      <c r="Z108" s="23">
        <f>'Цена на порамнување во ЕУР'!Y108*'Среден курс'!$D$28</f>
        <v>0</v>
      </c>
      <c r="AA108" s="23">
        <f>'Цена на порамнување во ЕУР'!Z108*'Среден курс'!$D$28</f>
        <v>0</v>
      </c>
      <c r="AB108" s="22">
        <f>'Цена на порамнување во ЕУР'!AA108*'Среден курс'!$D$28</f>
        <v>0</v>
      </c>
    </row>
    <row r="109" spans="2:28" ht="27" thickBot="1" x14ac:dyDescent="0.3">
      <c r="B109" s="100"/>
      <c r="C109" s="115" t="s">
        <v>28</v>
      </c>
      <c r="D109" s="114"/>
      <c r="E109" s="20">
        <f>'Цена на порамнување во ЕУР'!D109*'Среден курс'!$D$28</f>
        <v>790.92990000000009</v>
      </c>
      <c r="F109" s="19">
        <f>'Цена на порамнување во ЕУР'!E109*'Среден курс'!$D$28</f>
        <v>0</v>
      </c>
      <c r="G109" s="19">
        <f>'Цена на порамнување во ЕУР'!F109*'Среден курс'!$D$28</f>
        <v>0</v>
      </c>
      <c r="H109" s="19">
        <f>'Цена на порамнување во ЕУР'!G109*'Среден курс'!$D$28</f>
        <v>0</v>
      </c>
      <c r="I109" s="19">
        <f>'Цена на порамнување во ЕУР'!H109*'Среден курс'!$D$28</f>
        <v>0</v>
      </c>
      <c r="J109" s="19">
        <f>'Цена на порамнување во ЕУР'!I109*'Среден курс'!$D$28</f>
        <v>0</v>
      </c>
      <c r="K109" s="19">
        <f>'Цена на порамнување во ЕУР'!J109*'Среден курс'!$D$28</f>
        <v>0</v>
      </c>
      <c r="L109" s="19">
        <f>'Цена на порамнување во ЕУР'!K109*'Среден курс'!$D$28</f>
        <v>1213.5406500000001</v>
      </c>
      <c r="M109" s="19">
        <f>'Цена на порамнување во ЕУР'!L109*'Среден курс'!$D$28</f>
        <v>1274.0017500000001</v>
      </c>
      <c r="N109" s="19">
        <f>'Цена на порамнување во ЕУР'!M109*'Среден курс'!$D$28</f>
        <v>1080.8964000000001</v>
      </c>
      <c r="O109" s="19">
        <f>'Цена на порамнување во ЕУР'!N109*'Среден курс'!$D$28</f>
        <v>967.37759999999992</v>
      </c>
      <c r="P109" s="19">
        <f>'Цена на порамнување во ЕУР'!O109*'Среден курс'!$D$28</f>
        <v>919.25549999999998</v>
      </c>
      <c r="Q109" s="19">
        <f>'Цена на порамнување во ЕУР'!P109*'Среден курс'!$D$28</f>
        <v>871.13339999999982</v>
      </c>
      <c r="R109" s="19">
        <f>'Цена на порамнување во ЕУР'!Q109*'Среден курс'!$D$28</f>
        <v>953.80470000000025</v>
      </c>
      <c r="S109" s="19">
        <f>'Цена на порамнување во ЕУР'!R109*'Среден курс'!$D$28</f>
        <v>0</v>
      </c>
      <c r="T109" s="19">
        <f>'Цена на порамнување во ЕУР'!S109*'Среден курс'!$D$28</f>
        <v>1031.5403999999996</v>
      </c>
      <c r="U109" s="19">
        <f>'Цена на порамнување во ЕУР'!T109*'Среден курс'!$D$28</f>
        <v>1071.0251999999998</v>
      </c>
      <c r="V109" s="19">
        <f>'Цена на порамнување во ЕУР'!U109*'Среден курс'!$D$28</f>
        <v>1146.9100500000002</v>
      </c>
      <c r="W109" s="19">
        <f>'Цена на порамнување во ЕУР'!V109*'Среден курс'!$D$28</f>
        <v>1236.3678</v>
      </c>
      <c r="X109" s="19">
        <f>'Цена на порамнување во ЕУР'!W109*'Среден курс'!$D$28</f>
        <v>1459.0867499999999</v>
      </c>
      <c r="Y109" s="19">
        <f>'Цена на порамнување во ЕУР'!X109*'Среден курс'!$D$28</f>
        <v>1496.7206999999999</v>
      </c>
      <c r="Z109" s="19">
        <f>'Цена на порамнување во ЕУР'!Y109*'Среден курс'!$D$28</f>
        <v>1240.6864499999999</v>
      </c>
      <c r="AA109" s="19">
        <f>'Цена на порамнување во ЕУР'!Z109*'Среден курс'!$D$28</f>
        <v>1013.64885</v>
      </c>
      <c r="AB109" s="18">
        <f>'Цена на порамнување во ЕУР'!AA109*'Среден курс'!$D$28</f>
        <v>856.3266000000001</v>
      </c>
    </row>
    <row r="110" spans="2:28" ht="27" thickBot="1" x14ac:dyDescent="0.3">
      <c r="B110" s="100"/>
      <c r="C110" s="115" t="s">
        <v>29</v>
      </c>
      <c r="D110" s="114"/>
      <c r="E110" s="20">
        <f>'Цена на порамнување во ЕУР'!D110*'Среден курс'!$D$28</f>
        <v>0</v>
      </c>
      <c r="F110" s="19">
        <f>'Цена на порамнување во ЕУР'!E110*'Среден курс'!$D$28</f>
        <v>742.80779999999993</v>
      </c>
      <c r="G110" s="19">
        <f>'Цена на порамнување во ЕУР'!F110*'Среден курс'!$D$28</f>
        <v>702.08910000000003</v>
      </c>
      <c r="H110" s="19">
        <f>'Цена на порамнување во ЕУР'!G110*'Среден курс'!$D$28</f>
        <v>701.47214999999994</v>
      </c>
      <c r="I110" s="19">
        <f>'Цена на порамнување во ЕУР'!H110*'Среден курс'!$D$28</f>
        <v>646.56360000000006</v>
      </c>
      <c r="J110" s="19">
        <f>'Цена на порамнување во ЕУР'!I110*'Среден курс'!$D$28</f>
        <v>731.70269999999994</v>
      </c>
      <c r="K110" s="19">
        <f>'Цена на порамнување во ЕУР'!J110*'Среден курс'!$D$28</f>
        <v>1050.0489</v>
      </c>
      <c r="L110" s="19">
        <f>'Цена на порамнување во ЕУР'!K110*'Среден курс'!$D$28</f>
        <v>0</v>
      </c>
      <c r="M110" s="19">
        <f>'Цена на порамнување во ЕУР'!L110*'Среден курс'!$D$28</f>
        <v>0</v>
      </c>
      <c r="N110" s="19">
        <f>'Цена на порамнување во ЕУР'!M110*'Среден курс'!$D$28</f>
        <v>0</v>
      </c>
      <c r="O110" s="19">
        <f>'Цена на порамнување во ЕУР'!N110*'Среден курс'!$D$28</f>
        <v>0</v>
      </c>
      <c r="P110" s="19">
        <f>'Цена на порамнување во ЕУР'!O110*'Среден курс'!$D$28</f>
        <v>0</v>
      </c>
      <c r="Q110" s="19">
        <f>'Цена на порамнување во ЕУР'!P110*'Среден курс'!$D$28</f>
        <v>0</v>
      </c>
      <c r="R110" s="19">
        <f>'Цена на порамнување во ЕУР'!Q110*'Среден курс'!$D$28</f>
        <v>0</v>
      </c>
      <c r="S110" s="19">
        <f>'Цена на порамнување во ЕУР'!R110*'Среден курс'!$D$28</f>
        <v>0</v>
      </c>
      <c r="T110" s="19">
        <f>'Цена на порамнување во ЕУР'!S110*'Среден курс'!$D$28</f>
        <v>0</v>
      </c>
      <c r="U110" s="19">
        <f>'Цена на порамнување во ЕУР'!T110*'Среден курс'!$D$28</f>
        <v>0</v>
      </c>
      <c r="V110" s="19">
        <f>'Цена на порамнување во ЕУР'!U110*'Среден курс'!$D$28</f>
        <v>0</v>
      </c>
      <c r="W110" s="19">
        <f>'Цена на порамнување во ЕУР'!V110*'Среден курс'!$D$28</f>
        <v>0</v>
      </c>
      <c r="X110" s="19">
        <f>'Цена на порамнување во ЕУР'!W110*'Среден курс'!$D$28</f>
        <v>0</v>
      </c>
      <c r="Y110" s="19">
        <f>'Цена на порамнување во ЕУР'!X110*'Среден курс'!$D$28</f>
        <v>0</v>
      </c>
      <c r="Z110" s="19">
        <f>'Цена на порамнување во ЕУР'!Y110*'Среден курс'!$D$28</f>
        <v>0</v>
      </c>
      <c r="AA110" s="19">
        <f>'Цена на порамнување во ЕУР'!Z110*'Среден курс'!$D$28</f>
        <v>0</v>
      </c>
      <c r="AB110" s="18">
        <f>'Цена на порамнување во ЕУР'!AA110*'Среден курс'!$D$28</f>
        <v>0</v>
      </c>
    </row>
    <row r="111" spans="2:28" ht="27" thickBot="1" x14ac:dyDescent="0.3">
      <c r="B111" s="101"/>
      <c r="C111" s="118" t="s">
        <v>30</v>
      </c>
      <c r="D111" s="114"/>
      <c r="E111" s="17">
        <f>'Цена на порамнување во ЕУР'!D111*'Среден курс'!$D$28</f>
        <v>0</v>
      </c>
      <c r="F111" s="16">
        <f>'Цена на порамнување во ЕУР'!E111*'Среден курс'!$D$28</f>
        <v>2228.4233999999997</v>
      </c>
      <c r="G111" s="16">
        <f>'Цена на порамнување во ЕУР'!F111*'Среден курс'!$D$28</f>
        <v>2105.6503500000003</v>
      </c>
      <c r="H111" s="16">
        <f>'Цена на порамнување во ЕУР'!G111*'Среден курс'!$D$28</f>
        <v>2104.4164500000002</v>
      </c>
      <c r="I111" s="16">
        <f>'Цена на порамнување во ЕУР'!H111*'Среден курс'!$D$28</f>
        <v>1939.6908000000001</v>
      </c>
      <c r="J111" s="16">
        <f>'Цена на порамнување во ЕУР'!I111*'Среден курс'!$D$28</f>
        <v>2195.1080999999999</v>
      </c>
      <c r="K111" s="16">
        <f>'Цена на порамнување во ЕУР'!J111*'Среден курс'!$D$28</f>
        <v>3150.1467000000002</v>
      </c>
      <c r="L111" s="16">
        <f>'Цена на порамнување во ЕУР'!K111*'Среден курс'!$D$28</f>
        <v>0</v>
      </c>
      <c r="M111" s="16">
        <f>'Цена на порамнување во ЕУР'!L111*'Среден курс'!$D$28</f>
        <v>0</v>
      </c>
      <c r="N111" s="16">
        <f>'Цена на порамнување во ЕУР'!M111*'Среден курс'!$D$28</f>
        <v>0</v>
      </c>
      <c r="O111" s="16">
        <f>'Цена на порамнување во ЕУР'!N111*'Среден курс'!$D$28</f>
        <v>0</v>
      </c>
      <c r="P111" s="16">
        <f>'Цена на порамнување во ЕУР'!O111*'Среден курс'!$D$28</f>
        <v>0</v>
      </c>
      <c r="Q111" s="16">
        <f>'Цена на порамнување во ЕУР'!P111*'Среден курс'!$D$28</f>
        <v>0</v>
      </c>
      <c r="R111" s="16">
        <f>'Цена на порамнување во ЕУР'!Q111*'Среден курс'!$D$28</f>
        <v>0</v>
      </c>
      <c r="S111" s="16">
        <f>'Цена на порамнување во ЕУР'!R111*'Среден курс'!$D$28</f>
        <v>0</v>
      </c>
      <c r="T111" s="16">
        <f>'Цена на порамнување во ЕУР'!S111*'Среден курс'!$D$28</f>
        <v>0</v>
      </c>
      <c r="U111" s="16">
        <f>'Цена на порамнување во ЕУР'!T111*'Среден курс'!$D$28</f>
        <v>0</v>
      </c>
      <c r="V111" s="16">
        <f>'Цена на порамнување во ЕУР'!U111*'Среден курс'!$D$28</f>
        <v>0</v>
      </c>
      <c r="W111" s="16">
        <f>'Цена на порамнување во ЕУР'!V111*'Среден курс'!$D$28</f>
        <v>0</v>
      </c>
      <c r="X111" s="16">
        <f>'Цена на порамнување во ЕУР'!W111*'Среден курс'!$D$28</f>
        <v>0</v>
      </c>
      <c r="Y111" s="16">
        <f>'Цена на порамнување во ЕУР'!X111*'Среден курс'!$D$28</f>
        <v>0</v>
      </c>
      <c r="Z111" s="16">
        <f>'Цена на порамнување во ЕУР'!Y111*'Среден курс'!$D$28</f>
        <v>0</v>
      </c>
      <c r="AA111" s="16">
        <f>'Цена на порамнување во ЕУР'!Z111*'Среден курс'!$D$28</f>
        <v>0</v>
      </c>
      <c r="AB111" s="15">
        <f>'Цена на порамнување во ЕУР'!AA111*'Среден курс'!$D$28</f>
        <v>0</v>
      </c>
    </row>
    <row r="112" spans="2:28" ht="27" thickBot="1" x14ac:dyDescent="0.3">
      <c r="B112" s="99">
        <v>43949</v>
      </c>
      <c r="C112" s="113" t="s">
        <v>27</v>
      </c>
      <c r="D112" s="114"/>
      <c r="E112" s="21">
        <f>'Цена на порамнување во ЕУР'!D112*'Среден курс'!$D$29</f>
        <v>0</v>
      </c>
      <c r="F112" s="23">
        <f>'Цена на порамнување во ЕУР'!E112*'Среден курс'!$D$29</f>
        <v>0</v>
      </c>
      <c r="G112" s="23">
        <f>'Цена на порамнување во ЕУР'!F112*'Среден курс'!$D$29</f>
        <v>0</v>
      </c>
      <c r="H112" s="23">
        <f>'Цена на порамнување во ЕУР'!G112*'Среден курс'!$D$29</f>
        <v>0</v>
      </c>
      <c r="I112" s="23">
        <f>'Цена на порамнување во ЕУР'!H112*'Среден курс'!$D$29</f>
        <v>0</v>
      </c>
      <c r="J112" s="23">
        <f>'Цена на порамнување во ЕУР'!I112*'Среден курс'!$D$29</f>
        <v>0</v>
      </c>
      <c r="K112" s="23">
        <f>'Цена на порамнување во ЕУР'!J112*'Среден курс'!$D$29</f>
        <v>0</v>
      </c>
      <c r="L112" s="23">
        <f>'Цена на порамнување во ЕУР'!K112*'Среден курс'!$D$29</f>
        <v>0</v>
      </c>
      <c r="M112" s="23">
        <f>'Цена на порамнување во ЕУР'!L112*'Среден курс'!$D$29</f>
        <v>0</v>
      </c>
      <c r="N112" s="23">
        <f>'Цена на порамнување во ЕУР'!M112*'Среден курс'!$D$29</f>
        <v>0</v>
      </c>
      <c r="O112" s="23">
        <f>'Цена на порамнување во ЕУР'!N112*'Среден курс'!$D$29</f>
        <v>0</v>
      </c>
      <c r="P112" s="23">
        <f>'Цена на порамнување во ЕУР'!O112*'Среден курс'!$D$29</f>
        <v>0</v>
      </c>
      <c r="Q112" s="23">
        <f>'Цена на порамнување во ЕУР'!P112*'Среден курс'!$D$29</f>
        <v>0</v>
      </c>
      <c r="R112" s="23">
        <f>'Цена на порамнување во ЕУР'!Q112*'Среден курс'!$D$29</f>
        <v>0</v>
      </c>
      <c r="S112" s="23">
        <f>'Цена на порамнување во ЕУР'!R112*'Среден курс'!$D$29</f>
        <v>2128.5223500000002</v>
      </c>
      <c r="T112" s="23">
        <f>'Цена на порамнување во ЕУР'!S112*'Среден курс'!$D$29</f>
        <v>0</v>
      </c>
      <c r="U112" s="23">
        <f>'Цена на порамнување во ЕУР'!T112*'Среден курс'!$D$29</f>
        <v>0</v>
      </c>
      <c r="V112" s="23">
        <f>'Цена на порамнување во ЕУР'!U112*'Среден курс'!$D$29</f>
        <v>0</v>
      </c>
      <c r="W112" s="23">
        <f>'Цена на порамнување во ЕУР'!V112*'Среден курс'!$D$29</f>
        <v>0</v>
      </c>
      <c r="X112" s="23">
        <f>'Цена на порамнување во ЕУР'!W112*'Среден курс'!$D$29</f>
        <v>3197.7192289999998</v>
      </c>
      <c r="Y112" s="23">
        <f>'Цена на порамнување во ЕУР'!X112*'Среден курс'!$D$29</f>
        <v>3144.0434479999999</v>
      </c>
      <c r="Z112" s="23">
        <f>'Цена на порамнување во ЕУР'!Y112*'Среден курс'!$D$29</f>
        <v>0</v>
      </c>
      <c r="AA112" s="23">
        <f>'Цена на порамнување во ЕУР'!Z112*'Среден курс'!$D$29</f>
        <v>0</v>
      </c>
      <c r="AB112" s="22">
        <f>'Цена на порамнување во ЕУР'!AA112*'Среден курс'!$D$29</f>
        <v>0</v>
      </c>
    </row>
    <row r="113" spans="2:28" ht="27" thickBot="1" x14ac:dyDescent="0.3">
      <c r="B113" s="100"/>
      <c r="C113" s="113" t="s">
        <v>28</v>
      </c>
      <c r="D113" s="114"/>
      <c r="E113" s="20">
        <f>'Цена на порамнување во ЕУР'!D113*'Среден курс'!$D$29</f>
        <v>790.67236022222221</v>
      </c>
      <c r="F113" s="19">
        <f>'Цена на порамнување во ЕУР'!E113*'Среден курс'!$D$29</f>
        <v>789.71264000000008</v>
      </c>
      <c r="G113" s="19">
        <f>'Цена на порамнување во ЕУР'!F113*'Среден курс'!$D$29</f>
        <v>0</v>
      </c>
      <c r="H113" s="19">
        <f>'Цена на порамнување во ЕУР'!G113*'Среден курс'!$D$29</f>
        <v>0</v>
      </c>
      <c r="I113" s="19">
        <f>'Цена на порамнување во ЕУР'!H113*'Среден курс'!$D$29</f>
        <v>0</v>
      </c>
      <c r="J113" s="19">
        <f>'Цена на порамнување во ЕУР'!I113*'Среден курс'!$D$29</f>
        <v>0</v>
      </c>
      <c r="K113" s="19">
        <f>'Цена на порамнување во ЕУР'!J113*'Среден курс'!$D$29</f>
        <v>0</v>
      </c>
      <c r="L113" s="19">
        <f>'Цена на порамнување во ЕУР'!K113*'Среден курс'!$D$29</f>
        <v>1051.304952</v>
      </c>
      <c r="M113" s="19">
        <f>'Цена на порамнување во ЕУР'!L113*'Среден курс'!$D$29</f>
        <v>1068.5799160000001</v>
      </c>
      <c r="N113" s="19">
        <f>'Цена на порамнување во ЕУР'!M113*'Среден курс'!$D$29</f>
        <v>920.50879599999996</v>
      </c>
      <c r="O113" s="19">
        <f>'Цена на порамнување во ЕУР'!N113*'Среден курс'!$D$29</f>
        <v>832.90004999999996</v>
      </c>
      <c r="P113" s="19">
        <f>'Цена на порамнување во ЕУР'!O113*'Среден курс'!$D$29</f>
        <v>774.28856500000006</v>
      </c>
      <c r="Q113" s="19">
        <f>'Цена на порамнување во ЕУР'!P113*'Среден курс'!$D$29</f>
        <v>745.29130399999985</v>
      </c>
      <c r="R113" s="19">
        <f>'Цена на порамнување во ЕУР'!Q113*'Среден курс'!$D$29</f>
        <v>739.12167399999998</v>
      </c>
      <c r="S113" s="19">
        <f>'Цена на порамнување во ЕУР'!R113*'Среден курс'!$D$29</f>
        <v>0</v>
      </c>
      <c r="T113" s="19">
        <f>'Цена на порамнување во ЕУР'!S113*'Среден курс'!$D$29</f>
        <v>686.06285600000001</v>
      </c>
      <c r="U113" s="19">
        <f>'Цена на порамнување во ЕУР'!T113*'Среден курс'!$D$29</f>
        <v>719.99582099999998</v>
      </c>
      <c r="V113" s="19">
        <f>'Цена на порамнување во ЕУР'!U113*'Среден курс'!$D$29</f>
        <v>813.77419699999984</v>
      </c>
      <c r="W113" s="19">
        <f>'Цена на порамнување во ЕУР'!V113*'Среден курс'!$D$29</f>
        <v>914.33916600000009</v>
      </c>
      <c r="X113" s="19">
        <f>'Цена на порамнување во ЕУР'!W113*'Среден курс'!$D$29</f>
        <v>0</v>
      </c>
      <c r="Y113" s="19">
        <f>'Цена на порамнување во ЕУР'!X113*'Среден курс'!$D$29</f>
        <v>0</v>
      </c>
      <c r="Z113" s="19">
        <f>'Цена на порамнување во ЕУР'!Y113*'Среден курс'!$D$29</f>
        <v>845.95879942249405</v>
      </c>
      <c r="AA113" s="19">
        <f>'Цена на порамнување во ЕУР'!Z113*'Среден курс'!$D$29</f>
        <v>781.03993326503735</v>
      </c>
      <c r="AB113" s="18">
        <f>'Цена на порамнување во ЕУР'!AA113*'Среден курс'!$D$29</f>
        <v>735.37886644088678</v>
      </c>
    </row>
    <row r="114" spans="2:28" ht="27" thickBot="1" x14ac:dyDescent="0.3">
      <c r="B114" s="100"/>
      <c r="C114" s="113" t="s">
        <v>29</v>
      </c>
      <c r="D114" s="114"/>
      <c r="E114" s="20">
        <f>'Цена на порамнување во ЕУР'!D114*'Среден курс'!$D$29</f>
        <v>0</v>
      </c>
      <c r="F114" s="19">
        <f>'Цена на порамнување во ЕУР'!E114*'Среден курс'!$D$29</f>
        <v>0</v>
      </c>
      <c r="G114" s="19">
        <f>'Цена на порамнување во ЕУР'!F114*'Среден курс'!$D$29</f>
        <v>666.32004000000006</v>
      </c>
      <c r="H114" s="19">
        <f>'Цена на порамнување во ЕУР'!G114*'Среден курс'!$D$29</f>
        <v>643.49240899999995</v>
      </c>
      <c r="I114" s="19">
        <f>'Цена на порамнување во ЕУР'!H114*'Среден курс'!$D$29</f>
        <v>666.32004000000006</v>
      </c>
      <c r="J114" s="19">
        <f>'Цена на порамнување во ЕУР'!I114*'Среден курс'!$D$29</f>
        <v>690.99856</v>
      </c>
      <c r="K114" s="19">
        <f>'Цена на порамнување во ЕУР'!J114*'Среден курс'!$D$29</f>
        <v>881.64012700000001</v>
      </c>
      <c r="L114" s="19">
        <f>'Цена на порамнување во ЕУР'!K114*'Среден курс'!$D$29</f>
        <v>0</v>
      </c>
      <c r="M114" s="19">
        <f>'Цена на порамнување во ЕУР'!L114*'Среден курс'!$D$29</f>
        <v>0</v>
      </c>
      <c r="N114" s="19">
        <f>'Цена на порамнување во ЕУР'!M114*'Среден курс'!$D$29</f>
        <v>0</v>
      </c>
      <c r="O114" s="19">
        <f>'Цена на порамнување во ЕУР'!N114*'Среден курс'!$D$29</f>
        <v>0</v>
      </c>
      <c r="P114" s="19">
        <f>'Цена на порамнување во ЕУР'!O114*'Среден курс'!$D$29</f>
        <v>0</v>
      </c>
      <c r="Q114" s="19">
        <f>'Цена на порамнување во ЕУР'!P114*'Среден курс'!$D$29</f>
        <v>0</v>
      </c>
      <c r="R114" s="19">
        <f>'Цена на порамнување во ЕУР'!Q114*'Среден курс'!$D$29</f>
        <v>0</v>
      </c>
      <c r="S114" s="19">
        <f>'Цена на порамнување во ЕУР'!R114*'Среден курс'!$D$29</f>
        <v>0</v>
      </c>
      <c r="T114" s="19">
        <f>'Цена на порамнување во ЕУР'!S114*'Среден курс'!$D$29</f>
        <v>0</v>
      </c>
      <c r="U114" s="19">
        <f>'Цена на порамнување во ЕУР'!T114*'Среден курс'!$D$29</f>
        <v>0</v>
      </c>
      <c r="V114" s="19">
        <f>'Цена на порамнување во ЕУР'!U114*'Среден курс'!$D$29</f>
        <v>0</v>
      </c>
      <c r="W114" s="19">
        <f>'Цена на порамнување во ЕУР'!V114*'Среден курс'!$D$29</f>
        <v>0</v>
      </c>
      <c r="X114" s="19">
        <f>'Цена на порамнување во ЕУР'!W114*'Среден курс'!$D$29</f>
        <v>0</v>
      </c>
      <c r="Y114" s="19">
        <f>'Цена на порамнување во ЕУР'!X114*'Среден курс'!$D$29</f>
        <v>0</v>
      </c>
      <c r="Z114" s="19">
        <f>'Цена на порамнување во ЕУР'!Y114*'Среден курс'!$D$29</f>
        <v>0</v>
      </c>
      <c r="AA114" s="19">
        <f>'Цена на порамнување во ЕУР'!Z114*'Среден курс'!$D$29</f>
        <v>0</v>
      </c>
      <c r="AB114" s="18">
        <f>'Цена на порамнување во ЕУР'!AA114*'Среден курс'!$D$29</f>
        <v>0</v>
      </c>
    </row>
    <row r="115" spans="2:28" ht="27" thickBot="1" x14ac:dyDescent="0.3">
      <c r="B115" s="101"/>
      <c r="C115" s="113" t="s">
        <v>30</v>
      </c>
      <c r="D115" s="114"/>
      <c r="E115" s="17">
        <f>'Цена на порамнување во ЕУР'!D115*'Среден курс'!$D$29</f>
        <v>0</v>
      </c>
      <c r="F115" s="16">
        <f>'Цена на порамнување во ЕУР'!E115*'Среден курс'!$D$29</f>
        <v>0</v>
      </c>
      <c r="G115" s="16">
        <f>'Цена на порамнување во ЕУР'!F115*'Среден курс'!$D$29</f>
        <v>1998.96012</v>
      </c>
      <c r="H115" s="16">
        <f>'Цена на порамнување во ЕУР'!G115*'Среден курс'!$D$29</f>
        <v>1930.4772270000001</v>
      </c>
      <c r="I115" s="16">
        <f>'Цена на порамнување во ЕУР'!H115*'Среден курс'!$D$29</f>
        <v>1998.96012</v>
      </c>
      <c r="J115" s="16">
        <f>'Цена на порамнување во ЕУР'!I115*'Среден курс'!$D$29</f>
        <v>2072.3787170000001</v>
      </c>
      <c r="K115" s="16">
        <f>'Цена на порамнување во ЕУР'!J115*'Среден курс'!$D$29</f>
        <v>2644.303418</v>
      </c>
      <c r="L115" s="16">
        <f>'Цена на порамнување во ЕУР'!K115*'Среден курс'!$D$29</f>
        <v>0</v>
      </c>
      <c r="M115" s="16">
        <f>'Цена на порамнување во ЕУР'!L115*'Среден курс'!$D$29</f>
        <v>0</v>
      </c>
      <c r="N115" s="16">
        <f>'Цена на порамнување во ЕУР'!M115*'Среден курс'!$D$29</f>
        <v>0</v>
      </c>
      <c r="O115" s="16">
        <f>'Цена на порамнување во ЕУР'!N115*'Среден курс'!$D$29</f>
        <v>0</v>
      </c>
      <c r="P115" s="16">
        <f>'Цена на порамнување во ЕУР'!O115*'Среден курс'!$D$29</f>
        <v>0</v>
      </c>
      <c r="Q115" s="16">
        <f>'Цена на порамнување во ЕУР'!P115*'Среден курс'!$D$29</f>
        <v>0</v>
      </c>
      <c r="R115" s="16">
        <f>'Цена на порамнување во ЕУР'!Q115*'Среден курс'!$D$29</f>
        <v>0</v>
      </c>
      <c r="S115" s="16">
        <f>'Цена на порамнување во ЕУР'!R115*'Среден курс'!$D$29</f>
        <v>0</v>
      </c>
      <c r="T115" s="16">
        <f>'Цена на порамнување во ЕУР'!S115*'Среден курс'!$D$29</f>
        <v>0</v>
      </c>
      <c r="U115" s="16">
        <f>'Цена на порамнување во ЕУР'!T115*'Среден курс'!$D$29</f>
        <v>0</v>
      </c>
      <c r="V115" s="16">
        <f>'Цена на порамнување во ЕУР'!U115*'Среден курс'!$D$29</f>
        <v>0</v>
      </c>
      <c r="W115" s="16">
        <f>'Цена на порамнување во ЕУР'!V115*'Среден курс'!$D$29</f>
        <v>0</v>
      </c>
      <c r="X115" s="16">
        <f>'Цена на порамнување во ЕУР'!W115*'Среден курс'!$D$29</f>
        <v>0</v>
      </c>
      <c r="Y115" s="16">
        <f>'Цена на порамнување во ЕУР'!X115*'Среден курс'!$D$29</f>
        <v>0</v>
      </c>
      <c r="Z115" s="16">
        <f>'Цена на порамнување во ЕУР'!Y115*'Среден курс'!$D$29</f>
        <v>0</v>
      </c>
      <c r="AA115" s="16">
        <f>'Цена на порамнување во ЕУР'!Z115*'Среден курс'!$D$29</f>
        <v>0</v>
      </c>
      <c r="AB115" s="15">
        <f>'Цена на порамнување во ЕУР'!AA115*'Среден курс'!$D$29</f>
        <v>0</v>
      </c>
    </row>
    <row r="116" spans="2:28" ht="27" thickBot="1" x14ac:dyDescent="0.3">
      <c r="B116" s="99">
        <v>43950</v>
      </c>
      <c r="C116" s="117" t="s">
        <v>27</v>
      </c>
      <c r="D116" s="116"/>
      <c r="E116" s="21">
        <f>'Цена на порамнување во ЕУР'!D116*'Среден курс'!$D$30</f>
        <v>0</v>
      </c>
      <c r="F116" s="23">
        <f>'Цена на порамнување во ЕУР'!E116*'Среден курс'!$D$30</f>
        <v>0</v>
      </c>
      <c r="G116" s="23">
        <f>'Цена на порамнување во ЕУР'!F116*'Среден курс'!$D$30</f>
        <v>0</v>
      </c>
      <c r="H116" s="23">
        <f>'Цена на порамнување во ЕУР'!G116*'Среден курс'!$D$30</f>
        <v>0</v>
      </c>
      <c r="I116" s="23">
        <f>'Цена на порамнување во ЕУР'!H116*'Среден курс'!$D$30</f>
        <v>0</v>
      </c>
      <c r="J116" s="23">
        <f>'Цена на порамнување во ЕУР'!I116*'Среден курс'!$D$30</f>
        <v>0</v>
      </c>
      <c r="K116" s="23">
        <f>'Цена на порамнување во ЕУР'!J116*'Среден курс'!$D$30</f>
        <v>0</v>
      </c>
      <c r="L116" s="23">
        <f>'Цена на порамнување во ЕУР'!K116*'Среден курс'!$D$30</f>
        <v>0</v>
      </c>
      <c r="M116" s="23">
        <f>'Цена на порамнување во ЕУР'!L116*'Среден курс'!$D$30</f>
        <v>0</v>
      </c>
      <c r="N116" s="23">
        <f>'Цена на порамнување во ЕУР'!M116*'Среден курс'!$D$30</f>
        <v>0</v>
      </c>
      <c r="O116" s="23">
        <f>'Цена на порамнување во ЕУР'!N116*'Среден курс'!$D$30</f>
        <v>0</v>
      </c>
      <c r="P116" s="23">
        <f>'Цена на порамнување во ЕУР'!O116*'Среден курс'!$D$30</f>
        <v>0</v>
      </c>
      <c r="Q116" s="23">
        <f>'Цена на порамнување во ЕУР'!P116*'Среден курс'!$D$30</f>
        <v>0</v>
      </c>
      <c r="R116" s="23">
        <f>'Цена на порамнување во ЕУР'!Q116*'Среден курс'!$D$30</f>
        <v>0</v>
      </c>
      <c r="S116" s="23">
        <f>'Цена на порамнување во ЕУР'!R116*'Среден курс'!$D$30</f>
        <v>1943.3924999999999</v>
      </c>
      <c r="T116" s="23">
        <f>'Цена на порамнување во ЕУР'!S116*'Среден курс'!$D$30</f>
        <v>1913.1619499999999</v>
      </c>
      <c r="U116" s="23">
        <f>'Цена на порамнување во ЕУР'!T116*'Среден курс'!$D$30</f>
        <v>0</v>
      </c>
      <c r="V116" s="23">
        <f>'Цена на порамнување во ЕУР'!U116*'Среден курс'!$D$30</f>
        <v>0</v>
      </c>
      <c r="W116" s="23">
        <f>'Цена на порамнување во ЕУР'!V116*'Среден курс'!$D$30</f>
        <v>0</v>
      </c>
      <c r="X116" s="23">
        <f>'Цена на порамнување во ЕУР'!W116*'Среден курс'!$D$30</f>
        <v>0</v>
      </c>
      <c r="Y116" s="23">
        <f>'Цена на порамнување во ЕУР'!X116*'Среден курс'!$D$30</f>
        <v>0</v>
      </c>
      <c r="Z116" s="23">
        <f>'Цена на порамнување во ЕУР'!Y116*'Среден курс'!$D$30</f>
        <v>2841.0547499999998</v>
      </c>
      <c r="AA116" s="23">
        <f>'Цена на порамнување во ЕУР'!Z116*'Среден курс'!$D$30</f>
        <v>2281.4811</v>
      </c>
      <c r="AB116" s="22">
        <f>'Цена на порамнување во ЕУР'!AA116*'Среден курс'!$D$30</f>
        <v>0</v>
      </c>
    </row>
    <row r="117" spans="2:28" ht="27" thickBot="1" x14ac:dyDescent="0.3">
      <c r="B117" s="100"/>
      <c r="C117" s="115" t="s">
        <v>28</v>
      </c>
      <c r="D117" s="116"/>
      <c r="E117" s="20">
        <f>'Цена на порамнување во ЕУР'!D117*'Среден курс'!$D$30</f>
        <v>0</v>
      </c>
      <c r="F117" s="19">
        <f>'Цена на порамнување во ЕУР'!E117*'Среден курс'!$D$30</f>
        <v>789.69600000000003</v>
      </c>
      <c r="G117" s="19">
        <f>'Цена на порамнување во ЕУР'!F117*'Среден курс'!$D$30</f>
        <v>0</v>
      </c>
      <c r="H117" s="19">
        <f>'Цена на порамнување во ЕУР'!G117*'Среден курс'!$D$30</f>
        <v>0</v>
      </c>
      <c r="I117" s="19">
        <f>'Цена на порамнување во ЕУР'!H117*'Среден курс'!$D$30</f>
        <v>0</v>
      </c>
      <c r="J117" s="19">
        <f>'Цена на порамнување во ЕУР'!I117*'Среден курс'!$D$30</f>
        <v>0</v>
      </c>
      <c r="K117" s="19">
        <f>'Цена на порамнување во ЕУР'!J117*'Среден курс'!$D$30</f>
        <v>0</v>
      </c>
      <c r="L117" s="19">
        <f>'Цена на порамнување во ЕУР'!K117*'Среден курс'!$D$30</f>
        <v>932.8284000000001</v>
      </c>
      <c r="M117" s="19">
        <f>'Цена на порамнување во ЕУР'!L117*'Среден курс'!$D$30</f>
        <v>945.16739999999993</v>
      </c>
      <c r="N117" s="19">
        <f>'Цена на порамнување во ЕУР'!M117*'Среден курс'!$D$30</f>
        <v>819.92654999999991</v>
      </c>
      <c r="O117" s="19">
        <f>'Цена на порамнување во ЕУР'!N117*'Среден курс'!$D$30</f>
        <v>792.16380000000004</v>
      </c>
      <c r="P117" s="19">
        <f>'Цена на порамнување во ЕУР'!O117*'Среден курс'!$D$30</f>
        <v>787.22820000000002</v>
      </c>
      <c r="Q117" s="19">
        <f>'Цена на порамнување во ЕУР'!P117*'Среден курс'!$D$30</f>
        <v>750.21119999999985</v>
      </c>
      <c r="R117" s="19">
        <f>'Цена на порамнување во ЕУР'!Q117*'Среден курс'!$D$30</f>
        <v>681.72975000000019</v>
      </c>
      <c r="S117" s="19">
        <f>'Цена на порамнување во ЕУР'!R117*'Среден курс'!$D$30</f>
        <v>0</v>
      </c>
      <c r="T117" s="19">
        <f>'Цена на порамнување во ЕУР'!S117*'Среден курс'!$D$30</f>
        <v>0</v>
      </c>
      <c r="U117" s="19">
        <f>'Цена на порамнување во ЕУР'!T117*'Среден курс'!$D$30</f>
        <v>632.37374999999997</v>
      </c>
      <c r="V117" s="19">
        <f>'Цена на порамнување во ЕУР'!U117*'Среден курс'!$D$30</f>
        <v>708.87554999999998</v>
      </c>
      <c r="W117" s="19">
        <f>'Цена на порамнување во ЕУР'!V117*'Среден курс'!$D$30</f>
        <v>824.86214999999993</v>
      </c>
      <c r="X117" s="19">
        <f>'Цена на порамнување во ЕУР'!W117*'Среден курс'!$D$30</f>
        <v>1080.27945</v>
      </c>
      <c r="Y117" s="19">
        <f>'Цена на порамнување во ЕУР'!X117*'Среден курс'!$D$30</f>
        <v>1174.6728000000001</v>
      </c>
      <c r="Z117" s="19">
        <f>'Цена на порамнување во ЕУР'!Y117*'Среден курс'!$D$30</f>
        <v>0</v>
      </c>
      <c r="AA117" s="19">
        <f>'Цена на порамнување во ЕУР'!Z117*'Среден курс'!$D$30</f>
        <v>0</v>
      </c>
      <c r="AB117" s="18">
        <f>'Цена на порамнување во ЕУР'!AA117*'Среден курс'!$D$30</f>
        <v>650.88224999999989</v>
      </c>
    </row>
    <row r="118" spans="2:28" ht="27" thickBot="1" x14ac:dyDescent="0.3">
      <c r="B118" s="100"/>
      <c r="C118" s="115" t="s">
        <v>29</v>
      </c>
      <c r="D118" s="116"/>
      <c r="E118" s="20">
        <f>'Цена на порамнување во ЕУР'!D118*'Среден курс'!$D$30</f>
        <v>619.41779999999994</v>
      </c>
      <c r="F118" s="19">
        <f>'Цена на порамнување во ЕУР'!E118*'Среден курс'!$D$30</f>
        <v>0</v>
      </c>
      <c r="G118" s="19">
        <f>'Цена на порамнување во ЕУР'!F118*'Среден курс'!$D$30</f>
        <v>548.46855000000005</v>
      </c>
      <c r="H118" s="19">
        <f>'Цена на порамнување во ЕУР'!G118*'Среден курс'!$D$30</f>
        <v>536.12954999999999</v>
      </c>
      <c r="I118" s="19">
        <f>'Цена на порамнување во ЕУР'!H118*'Среден курс'!$D$30</f>
        <v>562.04144999999994</v>
      </c>
      <c r="J118" s="19">
        <f>'Цена на порамнување во ЕУР'!I118*'Среден курс'!$D$30</f>
        <v>623.11950000000002</v>
      </c>
      <c r="K118" s="19">
        <f>'Цена на порамнување во ЕУР'!J118*'Среден курс'!$D$30</f>
        <v>789.07904999999994</v>
      </c>
      <c r="L118" s="19">
        <f>'Цена на порамнување во ЕУР'!K118*'Среден курс'!$D$30</f>
        <v>0</v>
      </c>
      <c r="M118" s="19">
        <f>'Цена на порамнување во ЕУР'!L118*'Среден курс'!$D$30</f>
        <v>0</v>
      </c>
      <c r="N118" s="19">
        <f>'Цена на порамнување во ЕУР'!M118*'Среден курс'!$D$30</f>
        <v>0</v>
      </c>
      <c r="O118" s="19">
        <f>'Цена на порамнување во ЕУР'!N118*'Среден курс'!$D$30</f>
        <v>0</v>
      </c>
      <c r="P118" s="19">
        <f>'Цена на порамнување во ЕУР'!O118*'Среден курс'!$D$30</f>
        <v>0</v>
      </c>
      <c r="Q118" s="19">
        <f>'Цена на порамнување во ЕУР'!P118*'Среден курс'!$D$30</f>
        <v>0</v>
      </c>
      <c r="R118" s="19">
        <f>'Цена на порамнување во ЕУР'!Q118*'Среден курс'!$D$30</f>
        <v>0</v>
      </c>
      <c r="S118" s="19">
        <f>'Цена на порамнување во ЕУР'!R118*'Среден курс'!$D$30</f>
        <v>0</v>
      </c>
      <c r="T118" s="19">
        <f>'Цена на порамнување во ЕУР'!S118*'Среден курс'!$D$30</f>
        <v>0</v>
      </c>
      <c r="U118" s="19">
        <f>'Цена на порамнување во ЕУР'!T118*'Среден курс'!$D$30</f>
        <v>0</v>
      </c>
      <c r="V118" s="19">
        <f>'Цена на порамнување во ЕУР'!U118*'Среден курс'!$D$30</f>
        <v>0</v>
      </c>
      <c r="W118" s="19">
        <f>'Цена на порамнување во ЕУР'!V118*'Среден курс'!$D$30</f>
        <v>0</v>
      </c>
      <c r="X118" s="19">
        <f>'Цена на порамнување во ЕУР'!W118*'Среден курс'!$D$30</f>
        <v>0</v>
      </c>
      <c r="Y118" s="19">
        <f>'Цена на порамнување во ЕУР'!X118*'Среден курс'!$D$30</f>
        <v>0</v>
      </c>
      <c r="Z118" s="19">
        <f>'Цена на порамнување во ЕУР'!Y118*'Среден курс'!$D$30</f>
        <v>0</v>
      </c>
      <c r="AA118" s="19">
        <f>'Цена на порамнување во ЕУР'!Z118*'Среден курс'!$D$30</f>
        <v>0</v>
      </c>
      <c r="AB118" s="18">
        <f>'Цена на порамнување во ЕУР'!AA118*'Среден курс'!$D$30</f>
        <v>0</v>
      </c>
    </row>
    <row r="119" spans="2:28" ht="27" thickBot="1" x14ac:dyDescent="0.3">
      <c r="B119" s="101"/>
      <c r="C119" s="115" t="s">
        <v>30</v>
      </c>
      <c r="D119" s="116"/>
      <c r="E119" s="17">
        <f>'Цена на порамнување во ЕУР'!D119*'Среден курс'!$D$30</f>
        <v>1858.2534000000001</v>
      </c>
      <c r="F119" s="16">
        <f>'Цена на порамнување во ЕУР'!E119*'Среден курс'!$D$30</f>
        <v>0</v>
      </c>
      <c r="G119" s="16">
        <f>'Цена на порамнување во ЕУР'!F119*'Среден курс'!$D$30</f>
        <v>1645.4056500000002</v>
      </c>
      <c r="H119" s="16">
        <f>'Цена на порамнување во ЕУР'!G119*'Среден курс'!$D$30</f>
        <v>1607.7717</v>
      </c>
      <c r="I119" s="16">
        <f>'Цена на порамнување во ЕУР'!H119*'Среден курс'!$D$30</f>
        <v>1686.1243499999998</v>
      </c>
      <c r="J119" s="16">
        <f>'Цена на порамнување во ЕУР'!I119*'Среден курс'!$D$30</f>
        <v>1868.74155</v>
      </c>
      <c r="K119" s="16">
        <f>'Цена на порамнување во ЕУР'!J119*'Среден курс'!$D$30</f>
        <v>2367.2371499999999</v>
      </c>
      <c r="L119" s="16">
        <f>'Цена на порамнување во ЕУР'!K119*'Среден курс'!$D$30</f>
        <v>0</v>
      </c>
      <c r="M119" s="16">
        <f>'Цена на порамнување во ЕУР'!L119*'Среден курс'!$D$30</f>
        <v>0</v>
      </c>
      <c r="N119" s="16">
        <f>'Цена на порамнување во ЕУР'!M119*'Среден курс'!$D$30</f>
        <v>0</v>
      </c>
      <c r="O119" s="16">
        <f>'Цена на порамнување во ЕУР'!N119*'Среден курс'!$D$30</f>
        <v>0</v>
      </c>
      <c r="P119" s="16">
        <f>'Цена на порамнување во ЕУР'!O119*'Среден курс'!$D$30</f>
        <v>0</v>
      </c>
      <c r="Q119" s="16">
        <f>'Цена на порамнување во ЕУР'!P119*'Среден курс'!$D$30</f>
        <v>0</v>
      </c>
      <c r="R119" s="16">
        <f>'Цена на порамнување во ЕУР'!Q119*'Среден курс'!$D$30</f>
        <v>0</v>
      </c>
      <c r="S119" s="16">
        <f>'Цена на порамнување во ЕУР'!R119*'Среден курс'!$D$30</f>
        <v>0</v>
      </c>
      <c r="T119" s="16">
        <f>'Цена на порамнување во ЕУР'!S119*'Среден курс'!$D$30</f>
        <v>0</v>
      </c>
      <c r="U119" s="16">
        <f>'Цена на порамнување во ЕУР'!T119*'Среден курс'!$D$30</f>
        <v>0</v>
      </c>
      <c r="V119" s="16">
        <f>'Цена на порамнување во ЕУР'!U119*'Среден курс'!$D$30</f>
        <v>0</v>
      </c>
      <c r="W119" s="16">
        <f>'Цена на порамнување во ЕУР'!V119*'Среден курс'!$D$30</f>
        <v>0</v>
      </c>
      <c r="X119" s="16">
        <f>'Цена на порамнување во ЕУР'!W119*'Среден курс'!$D$30</f>
        <v>0</v>
      </c>
      <c r="Y119" s="16">
        <f>'Цена на порамнување во ЕУР'!X119*'Среден курс'!$D$30</f>
        <v>0</v>
      </c>
      <c r="Z119" s="16">
        <f>'Цена на порамнување во ЕУР'!Y119*'Среден курс'!$D$30</f>
        <v>0</v>
      </c>
      <c r="AA119" s="16">
        <f>'Цена на порамнување во ЕУР'!Z119*'Среден курс'!$D$30</f>
        <v>0</v>
      </c>
      <c r="AB119" s="15">
        <f>'Цена на порамнување во ЕУР'!AA119*'Среден курс'!$D$30</f>
        <v>0</v>
      </c>
    </row>
    <row r="120" spans="2:28" ht="27" thickBot="1" x14ac:dyDescent="0.3">
      <c r="B120" s="99">
        <v>43951</v>
      </c>
      <c r="C120" s="115" t="s">
        <v>27</v>
      </c>
      <c r="D120" s="116"/>
      <c r="E120" s="21">
        <f>'Цена на порамнување во ЕУР'!D120*'Среден курс'!$D$31</f>
        <v>0</v>
      </c>
      <c r="F120" s="23">
        <f>'Цена на порамнување во ЕУР'!E120*'Среден курс'!$D$31</f>
        <v>0</v>
      </c>
      <c r="G120" s="23">
        <f>'Цена на порамнување во ЕУР'!F120*'Среден курс'!$D$31</f>
        <v>0</v>
      </c>
      <c r="H120" s="23">
        <f>'Цена на порамнување во ЕУР'!G120*'Среден курс'!$D$31</f>
        <v>0</v>
      </c>
      <c r="I120" s="23">
        <f>'Цена на порамнување во ЕУР'!H120*'Среден курс'!$D$31</f>
        <v>0</v>
      </c>
      <c r="J120" s="23">
        <f>'Цена на порамнување во ЕУР'!I120*'Среден курс'!$D$31</f>
        <v>0</v>
      </c>
      <c r="K120" s="23">
        <f>'Цена на порамнување во ЕУР'!J120*'Среден курс'!$D$31</f>
        <v>0</v>
      </c>
      <c r="L120" s="23">
        <f>'Цена на порамнување во ЕУР'!K120*'Среден курс'!$D$31</f>
        <v>0</v>
      </c>
      <c r="M120" s="23">
        <f>'Цена на порамнување во ЕУР'!L120*'Среден курс'!$D$31</f>
        <v>0</v>
      </c>
      <c r="N120" s="23">
        <f>'Цена на порамнување во ЕУР'!M120*'Среден курс'!$D$31</f>
        <v>0</v>
      </c>
      <c r="O120" s="23">
        <f>'Цена на порамнување во ЕУР'!N120*'Среден курс'!$D$31</f>
        <v>0</v>
      </c>
      <c r="P120" s="23">
        <f>'Цена на порамнување во ЕУР'!O120*'Среден курс'!$D$31</f>
        <v>0</v>
      </c>
      <c r="Q120" s="23">
        <f>'Цена на порамнување во ЕУР'!P120*'Среден курс'!$D$31</f>
        <v>0</v>
      </c>
      <c r="R120" s="23">
        <f>'Цена на порамнување во ЕУР'!Q120*'Среден курс'!$D$31</f>
        <v>0</v>
      </c>
      <c r="S120" s="23">
        <f>'Цена на порамнување во ЕУР'!R120*'Среден курс'!$D$31</f>
        <v>2328.3655259999996</v>
      </c>
      <c r="T120" s="23">
        <f>'Цена на порамнување во ЕУР'!S120*'Среден курс'!$D$31</f>
        <v>2023.7574003971354</v>
      </c>
      <c r="U120" s="23">
        <f>'Цена на порамнување во ЕУР'!T120*'Среден курс'!$D$31</f>
        <v>0</v>
      </c>
      <c r="V120" s="23">
        <f>'Цена на порамнување во ЕУР'!U120*'Среден курс'!$D$31</f>
        <v>0</v>
      </c>
      <c r="W120" s="23">
        <f>'Цена на порамнување во ЕУР'!V120*'Среден курс'!$D$31</f>
        <v>0</v>
      </c>
      <c r="X120" s="23">
        <f>'Цена на порамнување во ЕУР'!W120*'Среден курс'!$D$31</f>
        <v>0</v>
      </c>
      <c r="Y120" s="23">
        <f>'Цена на порамнување во ЕУР'!X120*'Среден курс'!$D$31</f>
        <v>0</v>
      </c>
      <c r="Z120" s="23">
        <f>'Цена на порамнување во ЕУР'!Y120*'Среден курс'!$D$31</f>
        <v>0</v>
      </c>
      <c r="AA120" s="23">
        <f>'Цена на порамнување во ЕУР'!Z120*'Среден курс'!$D$31</f>
        <v>2616.480708999999</v>
      </c>
      <c r="AB120" s="22">
        <f>'Цена на порамнување во ЕУР'!AA120*'Среден курс'!$D$31</f>
        <v>2196.9553889999997</v>
      </c>
    </row>
    <row r="121" spans="2:28" ht="27" thickBot="1" x14ac:dyDescent="0.3">
      <c r="B121" s="100"/>
      <c r="C121" s="115" t="s">
        <v>28</v>
      </c>
      <c r="D121" s="116"/>
      <c r="E121" s="20">
        <f>'Цена на порамнување во ЕУР'!D121*'Среден курс'!$D$31</f>
        <v>0</v>
      </c>
      <c r="F121" s="19">
        <f>'Цена на порамнување во ЕУР'!E121*'Среден курс'!$D$31</f>
        <v>0</v>
      </c>
      <c r="G121" s="19">
        <f>'Цена на порамнување во ЕУР'!F121*'Среден курс'!$D$31</f>
        <v>0</v>
      </c>
      <c r="H121" s="19">
        <f>'Цена на порамнување во ЕУР'!G121*'Среден курс'!$D$31</f>
        <v>0</v>
      </c>
      <c r="I121" s="19">
        <f>'Цена на порамнување во ЕУР'!H121*'Среден курс'!$D$31</f>
        <v>0</v>
      </c>
      <c r="J121" s="19">
        <f>'Цена на порамнување во ЕУР'!I121*'Среден курс'!$D$31</f>
        <v>0</v>
      </c>
      <c r="K121" s="19">
        <f>'Цена на порамнување во ЕУР'!J121*'Среден курс'!$D$31</f>
        <v>0</v>
      </c>
      <c r="L121" s="19">
        <f>'Цена на порамнување во ЕУР'!K121*'Среден курс'!$D$31</f>
        <v>796.48115900000005</v>
      </c>
      <c r="M121" s="19">
        <f>'Цена на порамнување во ЕУР'!L121*'Среден курс'!$D$31</f>
        <v>883.47096799999997</v>
      </c>
      <c r="N121" s="19">
        <f>'Цена на порамнување во ЕУР'!M121*'Среден курс'!$D$31</f>
        <v>895.19299899999999</v>
      </c>
      <c r="O121" s="19">
        <f>'Цена на порамнување во ЕУР'!N121*'Среден курс'!$D$31</f>
        <v>895.1929990000001</v>
      </c>
      <c r="P121" s="19">
        <f>'Цена на порамнување во ЕУР'!O121*'Среден курс'!$D$31</f>
        <v>898.27774399999998</v>
      </c>
      <c r="Q121" s="19">
        <f>'Цена на порамнување во ЕУР'!P121*'Среден курс'!$D$31</f>
        <v>832.26420099999996</v>
      </c>
      <c r="R121" s="19">
        <f>'Цена на порамнување во ЕУР'!Q121*'Среден курс'!$D$31</f>
        <v>802.03370000000007</v>
      </c>
      <c r="S121" s="19">
        <f>'Цена на порамнување во ЕУР'!R121*'Среден курс'!$D$31</f>
        <v>0</v>
      </c>
      <c r="T121" s="19">
        <f>'Цена на порамнување во ЕУР'!S121*'Среден курс'!$D$31</f>
        <v>0</v>
      </c>
      <c r="U121" s="19">
        <f>'Цена на порамнување во ЕУР'!T121*'Среден курс'!$D$31</f>
        <v>813.13878199999999</v>
      </c>
      <c r="V121" s="19">
        <f>'Цена на порамнување во ЕУР'!U121*'Среден курс'!$D$31</f>
        <v>798.94895500000018</v>
      </c>
      <c r="W121" s="19">
        <f>'Цена на порамнување во ЕУР'!V121*'Среден курс'!$D$31</f>
        <v>820.62719742602349</v>
      </c>
      <c r="X121" s="19">
        <f>'Цена на порамнување во ЕУР'!W121*'Среден курс'!$D$31</f>
        <v>1112.3590469999999</v>
      </c>
      <c r="Y121" s="19">
        <f>'Цена на порамнување во ЕУР'!X121*'Среден курс'!$D$31</f>
        <v>1220.3251219999997</v>
      </c>
      <c r="Z121" s="19">
        <f>'Цена на порамнување во ЕУР'!Y121*'Среден курс'!$D$31</f>
        <v>1046.9624529999999</v>
      </c>
      <c r="AA121" s="19">
        <f>'Цена на порамнување во ЕУР'!Z121*'Среден курс'!$D$31</f>
        <v>0</v>
      </c>
      <c r="AB121" s="18">
        <f>'Цена на порамнување во ЕУР'!AA121*'Среден курс'!$D$31</f>
        <v>0</v>
      </c>
    </row>
    <row r="122" spans="2:28" ht="27" thickBot="1" x14ac:dyDescent="0.3">
      <c r="B122" s="100"/>
      <c r="C122" s="115" t="s">
        <v>29</v>
      </c>
      <c r="D122" s="116"/>
      <c r="E122" s="20">
        <f>'Цена на порамнување во ЕУР'!D122*'Среден курс'!$D$31</f>
        <v>555.25409999999999</v>
      </c>
      <c r="F122" s="19">
        <f>'Цена на порамнување во ЕУР'!E122*'Среден курс'!$D$31</f>
        <v>480.60327100000001</v>
      </c>
      <c r="G122" s="19">
        <f>'Цена на порамнување во ЕУР'!F122*'Среден курс'!$D$31</f>
        <v>441.73548399999999</v>
      </c>
      <c r="H122" s="19">
        <f>'Цена на порамнување во ЕУР'!G122*'Среден курс'!$D$31</f>
        <v>427.54565699999995</v>
      </c>
      <c r="I122" s="19">
        <f>'Цена на порамнување во ЕУР'!H122*'Среден курс'!$D$31</f>
        <v>410.27108500000003</v>
      </c>
      <c r="J122" s="19">
        <f>'Цена на порамнување во ЕУР'!I122*'Среден курс'!$D$31</f>
        <v>524.40665000000001</v>
      </c>
      <c r="K122" s="19">
        <f>'Цена на порамнување во ЕУР'!J122*'Среден курс'!$D$31</f>
        <v>675.55915499999992</v>
      </c>
      <c r="L122" s="19">
        <f>'Цена на порамнување во ЕУР'!K122*'Среден курс'!$D$31</f>
        <v>0</v>
      </c>
      <c r="M122" s="19">
        <f>'Цена на порамнување во ЕУР'!L122*'Среден курс'!$D$31</f>
        <v>0</v>
      </c>
      <c r="N122" s="19">
        <f>'Цена на порамнување во ЕУР'!M122*'Среден курс'!$D$31</f>
        <v>0</v>
      </c>
      <c r="O122" s="19">
        <f>'Цена на порамнување во ЕУР'!N122*'Среден курс'!$D$31</f>
        <v>0</v>
      </c>
      <c r="P122" s="19">
        <f>'Цена на порамнување во ЕУР'!O122*'Среден курс'!$D$31</f>
        <v>0</v>
      </c>
      <c r="Q122" s="19">
        <f>'Цена на порамнување во ЕУР'!P122*'Среден курс'!$D$31</f>
        <v>0</v>
      </c>
      <c r="R122" s="19">
        <f>'Цена на порамнување во ЕУР'!Q122*'Среден курс'!$D$31</f>
        <v>0</v>
      </c>
      <c r="S122" s="19">
        <f>'Цена на порамнување во ЕУР'!R122*'Среден курс'!$D$31</f>
        <v>0</v>
      </c>
      <c r="T122" s="19">
        <f>'Цена на порамнување во ЕУР'!S122*'Среден курс'!$D$31</f>
        <v>0</v>
      </c>
      <c r="U122" s="19">
        <f>'Цена на порамнување во ЕУР'!T122*'Среден курс'!$D$31</f>
        <v>0</v>
      </c>
      <c r="V122" s="19">
        <f>'Цена на порамнување во ЕУР'!U122*'Среден курс'!$D$31</f>
        <v>0</v>
      </c>
      <c r="W122" s="19">
        <f>'Цена на порамнување во ЕУР'!V122*'Среден курс'!$D$31</f>
        <v>0</v>
      </c>
      <c r="X122" s="19">
        <f>'Цена на порамнување во ЕУР'!W122*'Среден курс'!$D$31</f>
        <v>0</v>
      </c>
      <c r="Y122" s="19">
        <f>'Цена на порамнување во ЕУР'!X122*'Среден курс'!$D$31</f>
        <v>0</v>
      </c>
      <c r="Z122" s="19">
        <f>'Цена на порамнување во ЕУР'!Y122*'Среден курс'!$D$31</f>
        <v>0</v>
      </c>
      <c r="AA122" s="19">
        <f>'Цена на порамнување во ЕУР'!Z122*'Среден курс'!$D$31</f>
        <v>0</v>
      </c>
      <c r="AB122" s="18">
        <f>'Цена на порамнување во ЕУР'!AA122*'Среден курс'!$D$31</f>
        <v>0</v>
      </c>
    </row>
    <row r="123" spans="2:28" ht="27" thickBot="1" x14ac:dyDescent="0.3">
      <c r="B123" s="101"/>
      <c r="C123" s="115" t="s">
        <v>30</v>
      </c>
      <c r="D123" s="116"/>
      <c r="E123" s="17">
        <f>'Цена на порамнување во ЕУР'!D123*'Среден курс'!$D$31</f>
        <v>1665.7622999999999</v>
      </c>
      <c r="F123" s="16">
        <f>'Цена на порамнување во ЕУР'!E123*'Среден курс'!$D$31</f>
        <v>1441.1928639999999</v>
      </c>
      <c r="G123" s="16">
        <f>'Цена на порамнување во ЕУР'!F123*'Среден курс'!$D$31</f>
        <v>1324.5895029999999</v>
      </c>
      <c r="H123" s="16">
        <f>'Цена на порамнување во ЕУР'!G123*'Среден курс'!$D$31</f>
        <v>1282.6369709999999</v>
      </c>
      <c r="I123" s="16">
        <f>'Цена на порамнување во ЕУР'!H123*'Среден курс'!$D$31</f>
        <v>1230.196306</v>
      </c>
      <c r="J123" s="16">
        <f>'Цена на порамнување во ЕУР'!I123*'Среден курс'!$D$31</f>
        <v>1573.2199499999999</v>
      </c>
      <c r="K123" s="16">
        <f>'Цена на порамнување во ЕУР'!J123*'Среден курс'!$D$31</f>
        <v>2026.060516</v>
      </c>
      <c r="L123" s="16">
        <f>'Цена на порамнување во ЕУР'!K123*'Среден курс'!$D$31</f>
        <v>0</v>
      </c>
      <c r="M123" s="16">
        <f>'Цена на порамнување во ЕУР'!L123*'Среден курс'!$D$31</f>
        <v>0</v>
      </c>
      <c r="N123" s="16">
        <f>'Цена на порамнување во ЕУР'!M123*'Среден курс'!$D$31</f>
        <v>0</v>
      </c>
      <c r="O123" s="16">
        <f>'Цена на порамнување во ЕУР'!N123*'Среден курс'!$D$31</f>
        <v>0</v>
      </c>
      <c r="P123" s="16">
        <f>'Цена на порамнување во ЕУР'!O123*'Среден курс'!$D$31</f>
        <v>0</v>
      </c>
      <c r="Q123" s="16">
        <f>'Цена на порамнување во ЕУР'!P123*'Среден курс'!$D$31</f>
        <v>0</v>
      </c>
      <c r="R123" s="16">
        <f>'Цена на порамнување во ЕУР'!Q123*'Среден курс'!$D$31</f>
        <v>0</v>
      </c>
      <c r="S123" s="16">
        <f>'Цена на порамнување во ЕУР'!R123*'Среден курс'!$D$31</f>
        <v>0</v>
      </c>
      <c r="T123" s="16">
        <f>'Цена на порамнување во ЕУР'!S123*'Среден курс'!$D$31</f>
        <v>0</v>
      </c>
      <c r="U123" s="16">
        <f>'Цена на порамнување во ЕУР'!T123*'Среден курс'!$D$31</f>
        <v>0</v>
      </c>
      <c r="V123" s="16">
        <f>'Цена на порамнување во ЕУР'!U123*'Среден курс'!$D$31</f>
        <v>0</v>
      </c>
      <c r="W123" s="16">
        <f>'Цена на порамнување во ЕУР'!V123*'Среден курс'!$D$31</f>
        <v>0</v>
      </c>
      <c r="X123" s="16">
        <f>'Цена на порамнување во ЕУР'!W123*'Среден курс'!$D$31</f>
        <v>0</v>
      </c>
      <c r="Y123" s="16">
        <f>'Цена на порамнување во ЕУР'!X123*'Среден курс'!$D$31</f>
        <v>0</v>
      </c>
      <c r="Z123" s="16">
        <f>'Цена на порамнување во ЕУР'!Y123*'Среден курс'!$D$31</f>
        <v>0</v>
      </c>
      <c r="AA123" s="16">
        <f>'Цена на порамнување во ЕУР'!Z123*'Среден курс'!$D$31</f>
        <v>0</v>
      </c>
      <c r="AB123" s="15">
        <f>'Цена на порамнување во ЕУР'!AA123*'Среден курс'!$D$31</f>
        <v>0</v>
      </c>
    </row>
    <row r="136" spans="5:5" x14ac:dyDescent="0.25">
      <c r="E136" s="64"/>
    </row>
  </sheetData>
  <mergeCells count="152">
    <mergeCell ref="B2:D3"/>
    <mergeCell ref="E2:AB2"/>
    <mergeCell ref="B4:B7"/>
    <mergeCell ref="C4:D4"/>
    <mergeCell ref="C5:D5"/>
    <mergeCell ref="C6:D6"/>
    <mergeCell ref="C7:D7"/>
    <mergeCell ref="B8:B11"/>
    <mergeCell ref="C8:D8"/>
    <mergeCell ref="C9:D9"/>
    <mergeCell ref="C10:D10"/>
    <mergeCell ref="C11:D11"/>
    <mergeCell ref="C19:D19"/>
    <mergeCell ref="B12:B15"/>
    <mergeCell ref="C12:D12"/>
    <mergeCell ref="C13:D13"/>
    <mergeCell ref="C14:D14"/>
    <mergeCell ref="C15:D15"/>
    <mergeCell ref="B16:B19"/>
    <mergeCell ref="C16:D16"/>
    <mergeCell ref="C17:D17"/>
    <mergeCell ref="C18:D18"/>
    <mergeCell ref="B20:B23"/>
    <mergeCell ref="C20:D20"/>
    <mergeCell ref="C21:D21"/>
    <mergeCell ref="C22:D22"/>
    <mergeCell ref="C23:D23"/>
    <mergeCell ref="B24:B27"/>
    <mergeCell ref="C24:D24"/>
    <mergeCell ref="C25:D25"/>
    <mergeCell ref="C26:D26"/>
    <mergeCell ref="C27:D27"/>
    <mergeCell ref="B28:B31"/>
    <mergeCell ref="C28:D28"/>
    <mergeCell ref="C29:D29"/>
    <mergeCell ref="C30:D30"/>
    <mergeCell ref="C31:D31"/>
    <mergeCell ref="B32:B35"/>
    <mergeCell ref="C32:D32"/>
    <mergeCell ref="C33:D33"/>
    <mergeCell ref="C34:D34"/>
    <mergeCell ref="C35:D35"/>
    <mergeCell ref="B36:B39"/>
    <mergeCell ref="C36:D36"/>
    <mergeCell ref="C37:D37"/>
    <mergeCell ref="C38:D38"/>
    <mergeCell ref="C39:D39"/>
    <mergeCell ref="B40:B43"/>
    <mergeCell ref="C40:D40"/>
    <mergeCell ref="C41:D41"/>
    <mergeCell ref="C42:D42"/>
    <mergeCell ref="C43:D43"/>
    <mergeCell ref="B44:B47"/>
    <mergeCell ref="C44:D44"/>
    <mergeCell ref="C45:D45"/>
    <mergeCell ref="C46:D46"/>
    <mergeCell ref="C47:D47"/>
    <mergeCell ref="B48:B51"/>
    <mergeCell ref="C48:D48"/>
    <mergeCell ref="C49:D49"/>
    <mergeCell ref="C50:D50"/>
    <mergeCell ref="C51:D51"/>
    <mergeCell ref="B52:B55"/>
    <mergeCell ref="C52:D52"/>
    <mergeCell ref="C53:D53"/>
    <mergeCell ref="C54:D54"/>
    <mergeCell ref="C55:D55"/>
    <mergeCell ref="B56:B59"/>
    <mergeCell ref="C56:D56"/>
    <mergeCell ref="C57:D57"/>
    <mergeCell ref="C58:D58"/>
    <mergeCell ref="C59:D59"/>
    <mergeCell ref="B60:B63"/>
    <mergeCell ref="C60:D60"/>
    <mergeCell ref="C61:D61"/>
    <mergeCell ref="C62:D62"/>
    <mergeCell ref="C63:D63"/>
    <mergeCell ref="B64:B67"/>
    <mergeCell ref="C64:D64"/>
    <mergeCell ref="C65:D65"/>
    <mergeCell ref="C66:D66"/>
    <mergeCell ref="C67:D67"/>
    <mergeCell ref="B68:B71"/>
    <mergeCell ref="C68:D68"/>
    <mergeCell ref="C69:D69"/>
    <mergeCell ref="C70:D70"/>
    <mergeCell ref="C71:D71"/>
    <mergeCell ref="B72:B75"/>
    <mergeCell ref="C72:D72"/>
    <mergeCell ref="C73:D73"/>
    <mergeCell ref="C74:D74"/>
    <mergeCell ref="C75:D75"/>
    <mergeCell ref="C96:D96"/>
    <mergeCell ref="C97:D97"/>
    <mergeCell ref="B76:B79"/>
    <mergeCell ref="C76:D76"/>
    <mergeCell ref="C77:D77"/>
    <mergeCell ref="C78:D78"/>
    <mergeCell ref="C79:D79"/>
    <mergeCell ref="B80:B83"/>
    <mergeCell ref="C80:D80"/>
    <mergeCell ref="C81:D81"/>
    <mergeCell ref="C82:D82"/>
    <mergeCell ref="C83:D83"/>
    <mergeCell ref="C111:D111"/>
    <mergeCell ref="B112:B115"/>
    <mergeCell ref="B100:B103"/>
    <mergeCell ref="C100:D100"/>
    <mergeCell ref="C101:D101"/>
    <mergeCell ref="C102:D102"/>
    <mergeCell ref="C103:D103"/>
    <mergeCell ref="B104:B107"/>
    <mergeCell ref="B84:B87"/>
    <mergeCell ref="C84:D84"/>
    <mergeCell ref="C85:D85"/>
    <mergeCell ref="C86:D86"/>
    <mergeCell ref="C87:D87"/>
    <mergeCell ref="B88:B91"/>
    <mergeCell ref="C88:D88"/>
    <mergeCell ref="C89:D89"/>
    <mergeCell ref="C90:D90"/>
    <mergeCell ref="C91:D91"/>
    <mergeCell ref="B92:B95"/>
    <mergeCell ref="C92:D92"/>
    <mergeCell ref="C93:D93"/>
    <mergeCell ref="C94:D94"/>
    <mergeCell ref="C95:D95"/>
    <mergeCell ref="B96:B99"/>
    <mergeCell ref="C112:D112"/>
    <mergeCell ref="C113:D113"/>
    <mergeCell ref="C98:D98"/>
    <mergeCell ref="C99:D99"/>
    <mergeCell ref="C104:D104"/>
    <mergeCell ref="C105:D105"/>
    <mergeCell ref="C106:D106"/>
    <mergeCell ref="C107:D107"/>
    <mergeCell ref="B120:B123"/>
    <mergeCell ref="C120:D120"/>
    <mergeCell ref="C121:D121"/>
    <mergeCell ref="C122:D122"/>
    <mergeCell ref="C123:D123"/>
    <mergeCell ref="C114:D114"/>
    <mergeCell ref="B116:B119"/>
    <mergeCell ref="C116:D116"/>
    <mergeCell ref="C117:D117"/>
    <mergeCell ref="C118:D118"/>
    <mergeCell ref="C119:D119"/>
    <mergeCell ref="C115:D115"/>
    <mergeCell ref="B108:B111"/>
    <mergeCell ref="C108:D108"/>
    <mergeCell ref="C109:D109"/>
    <mergeCell ref="C110:D110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1"/>
  <sheetViews>
    <sheetView topLeftCell="A52" zoomScale="70" zoomScaleNormal="70" workbookViewId="0">
      <selection activeCell="AC68" sqref="AC68"/>
    </sheetView>
  </sheetViews>
  <sheetFormatPr defaultRowHeight="15" x14ac:dyDescent="0.25"/>
  <cols>
    <col min="1" max="1" width="9.140625" style="14"/>
    <col min="2" max="2" width="19.85546875" style="14" bestFit="1" customWidth="1"/>
    <col min="3" max="3" width="8.42578125" style="14" customWidth="1"/>
    <col min="4" max="4" width="9.28515625" style="14" bestFit="1" customWidth="1"/>
    <col min="5" max="29" width="8.7109375" style="14" customWidth="1"/>
    <col min="30" max="16384" width="9.140625" style="14"/>
  </cols>
  <sheetData>
    <row r="1" spans="2:28" ht="15.75" thickBot="1" x14ac:dyDescent="0.3"/>
    <row r="2" spans="2:28" ht="24" thickBot="1" x14ac:dyDescent="0.4">
      <c r="B2" s="130" t="s">
        <v>25</v>
      </c>
      <c r="C2" s="132" t="s">
        <v>24</v>
      </c>
      <c r="D2" s="133"/>
      <c r="E2" s="136" t="s">
        <v>37</v>
      </c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8"/>
    </row>
    <row r="3" spans="2:28" ht="15.75" customHeight="1" thickBot="1" x14ac:dyDescent="0.3">
      <c r="B3" s="131"/>
      <c r="C3" s="134"/>
      <c r="D3" s="135"/>
      <c r="E3" s="42" t="s">
        <v>23</v>
      </c>
      <c r="F3" s="43" t="s">
        <v>22</v>
      </c>
      <c r="G3" s="44" t="s">
        <v>21</v>
      </c>
      <c r="H3" s="44" t="s">
        <v>20</v>
      </c>
      <c r="I3" s="45" t="s">
        <v>19</v>
      </c>
      <c r="J3" s="44" t="s">
        <v>18</v>
      </c>
      <c r="K3" s="44" t="s">
        <v>17</v>
      </c>
      <c r="L3" s="44" t="s">
        <v>16</v>
      </c>
      <c r="M3" s="46" t="s">
        <v>15</v>
      </c>
      <c r="N3" s="44" t="s">
        <v>14</v>
      </c>
      <c r="O3" s="45" t="s">
        <v>13</v>
      </c>
      <c r="P3" s="44" t="s">
        <v>12</v>
      </c>
      <c r="Q3" s="44" t="s">
        <v>11</v>
      </c>
      <c r="R3" s="44" t="s">
        <v>10</v>
      </c>
      <c r="S3" s="44" t="s">
        <v>9</v>
      </c>
      <c r="T3" s="44" t="s">
        <v>8</v>
      </c>
      <c r="U3" s="44" t="s">
        <v>7</v>
      </c>
      <c r="V3" s="44" t="s">
        <v>6</v>
      </c>
      <c r="W3" s="44" t="s">
        <v>5</v>
      </c>
      <c r="X3" s="44" t="s">
        <v>4</v>
      </c>
      <c r="Y3" s="44" t="s">
        <v>3</v>
      </c>
      <c r="Z3" s="44" t="s">
        <v>2</v>
      </c>
      <c r="AA3" s="44" t="s">
        <v>1</v>
      </c>
      <c r="AB3" s="47" t="s">
        <v>0</v>
      </c>
    </row>
    <row r="4" spans="2:28" ht="15.75" x14ac:dyDescent="0.25">
      <c r="B4" s="48">
        <v>43922</v>
      </c>
      <c r="C4" s="139">
        <f>SUM(E4:AB4)</f>
        <v>307.69</v>
      </c>
      <c r="D4" s="140"/>
      <c r="E4" s="49">
        <v>0</v>
      </c>
      <c r="F4" s="50">
        <v>0</v>
      </c>
      <c r="G4" s="50">
        <v>0</v>
      </c>
      <c r="H4" s="50">
        <v>0</v>
      </c>
      <c r="I4" s="50">
        <v>0</v>
      </c>
      <c r="J4" s="50">
        <v>0</v>
      </c>
      <c r="K4" s="50">
        <v>0</v>
      </c>
      <c r="L4" s="50">
        <v>13.420000000000002</v>
      </c>
      <c r="M4" s="50">
        <v>19.690000000000001</v>
      </c>
      <c r="N4" s="50">
        <v>19.810000000000002</v>
      </c>
      <c r="O4" s="50">
        <v>19.739999999999998</v>
      </c>
      <c r="P4" s="50">
        <v>20.09</v>
      </c>
      <c r="Q4" s="50">
        <v>20.049999999999997</v>
      </c>
      <c r="R4" s="50">
        <v>20.109999999999996</v>
      </c>
      <c r="S4" s="50">
        <v>19.939999999999998</v>
      </c>
      <c r="T4" s="50">
        <v>19.920000000000002</v>
      </c>
      <c r="U4" s="50">
        <v>20.04</v>
      </c>
      <c r="V4" s="50">
        <v>20.059999999999999</v>
      </c>
      <c r="W4" s="50">
        <v>19.489999999999998</v>
      </c>
      <c r="X4" s="50">
        <v>19.86</v>
      </c>
      <c r="Y4" s="50">
        <v>13.989999999999998</v>
      </c>
      <c r="Z4" s="50">
        <v>3.629999999999999</v>
      </c>
      <c r="AA4" s="50">
        <v>18.860000000000003</v>
      </c>
      <c r="AB4" s="51">
        <v>18.990000000000006</v>
      </c>
    </row>
    <row r="5" spans="2:28" ht="15.75" x14ac:dyDescent="0.25">
      <c r="B5" s="52">
        <v>43923</v>
      </c>
      <c r="C5" s="128">
        <f t="shared" ref="C5:C33" si="0">SUM(E5:AB5)</f>
        <v>225.78</v>
      </c>
      <c r="D5" s="129"/>
      <c r="E5" s="53">
        <v>0</v>
      </c>
      <c r="F5" s="54">
        <v>0</v>
      </c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1.0500000000000007</v>
      </c>
      <c r="M5" s="54">
        <v>17.130000000000003</v>
      </c>
      <c r="N5" s="54">
        <v>9.4399999999999977</v>
      </c>
      <c r="O5" s="54">
        <v>5.379999999999999</v>
      </c>
      <c r="P5" s="54">
        <v>16.37</v>
      </c>
      <c r="Q5" s="54">
        <v>17.360000000000003</v>
      </c>
      <c r="R5" s="54">
        <v>17.729999999999997</v>
      </c>
      <c r="S5" s="54">
        <v>18.690000000000001</v>
      </c>
      <c r="T5" s="54">
        <v>18.040000000000003</v>
      </c>
      <c r="U5" s="54">
        <v>0</v>
      </c>
      <c r="V5" s="54">
        <v>0</v>
      </c>
      <c r="W5" s="54">
        <v>18.959999999999997</v>
      </c>
      <c r="X5" s="54">
        <v>18.470000000000002</v>
      </c>
      <c r="Y5" s="54">
        <v>17.880000000000006</v>
      </c>
      <c r="Z5" s="54">
        <v>15.480000000000004</v>
      </c>
      <c r="AA5" s="54">
        <v>16.349999999999998</v>
      </c>
      <c r="AB5" s="55">
        <v>17.45</v>
      </c>
    </row>
    <row r="6" spans="2:28" ht="15.75" x14ac:dyDescent="0.25">
      <c r="B6" s="52">
        <v>43924</v>
      </c>
      <c r="C6" s="128">
        <f t="shared" si="0"/>
        <v>186.60000000000002</v>
      </c>
      <c r="D6" s="129"/>
      <c r="E6" s="53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0.92999999999999972</v>
      </c>
      <c r="N6" s="54">
        <v>16.799999999999997</v>
      </c>
      <c r="O6" s="54">
        <v>17.920000000000005</v>
      </c>
      <c r="P6" s="54">
        <v>7.5599999999999987</v>
      </c>
      <c r="Q6" s="54">
        <v>6.59</v>
      </c>
      <c r="R6" s="54">
        <v>15.689999999999998</v>
      </c>
      <c r="S6" s="54">
        <v>18.450000000000003</v>
      </c>
      <c r="T6" s="54">
        <v>19.309999999999999</v>
      </c>
      <c r="U6" s="54">
        <v>11.310000000000002</v>
      </c>
      <c r="V6" s="54">
        <v>0</v>
      </c>
      <c r="W6" s="54">
        <v>6.4000000000000021</v>
      </c>
      <c r="X6" s="54">
        <v>18.09</v>
      </c>
      <c r="Y6" s="54">
        <v>17.470000000000006</v>
      </c>
      <c r="Z6" s="54">
        <v>12.89</v>
      </c>
      <c r="AA6" s="54">
        <v>17.189999999999998</v>
      </c>
      <c r="AB6" s="55">
        <v>0</v>
      </c>
    </row>
    <row r="7" spans="2:28" ht="15.75" x14ac:dyDescent="0.25">
      <c r="B7" s="52">
        <v>43925</v>
      </c>
      <c r="C7" s="128">
        <f t="shared" si="0"/>
        <v>202.68</v>
      </c>
      <c r="D7" s="129"/>
      <c r="E7" s="53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1.2600000000000016</v>
      </c>
      <c r="N7" s="54">
        <v>18.16</v>
      </c>
      <c r="O7" s="54">
        <v>16.510000000000002</v>
      </c>
      <c r="P7" s="54">
        <v>18.48</v>
      </c>
      <c r="Q7" s="54">
        <v>18.100000000000001</v>
      </c>
      <c r="R7" s="54">
        <v>18</v>
      </c>
      <c r="S7" s="54">
        <v>19.88</v>
      </c>
      <c r="T7" s="54">
        <v>20.259999999999998</v>
      </c>
      <c r="U7" s="54">
        <v>20.430000000000003</v>
      </c>
      <c r="V7" s="54">
        <v>3.84</v>
      </c>
      <c r="W7" s="54">
        <v>0</v>
      </c>
      <c r="X7" s="54">
        <v>17.510000000000002</v>
      </c>
      <c r="Y7" s="54">
        <v>4.1400000000000006</v>
      </c>
      <c r="Z7" s="54">
        <v>4.129999999999999</v>
      </c>
      <c r="AA7" s="54">
        <v>18.240000000000002</v>
      </c>
      <c r="AB7" s="55">
        <v>3.7399999999999984</v>
      </c>
    </row>
    <row r="8" spans="2:28" ht="15.75" x14ac:dyDescent="0.25">
      <c r="B8" s="52">
        <v>43926</v>
      </c>
      <c r="C8" s="128">
        <f t="shared" si="0"/>
        <v>195.43000000000004</v>
      </c>
      <c r="D8" s="129"/>
      <c r="E8" s="53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11.939999999999998</v>
      </c>
      <c r="N8" s="54">
        <v>16.220000000000002</v>
      </c>
      <c r="O8" s="54">
        <v>12.689999999999998</v>
      </c>
      <c r="P8" s="54">
        <v>16.160000000000004</v>
      </c>
      <c r="Q8" s="54">
        <v>16.14</v>
      </c>
      <c r="R8" s="54">
        <v>20.51</v>
      </c>
      <c r="S8" s="54">
        <v>19.599999999999998</v>
      </c>
      <c r="T8" s="54">
        <v>20.509999999999998</v>
      </c>
      <c r="U8" s="54">
        <v>20.610000000000003</v>
      </c>
      <c r="V8" s="54">
        <v>20.64</v>
      </c>
      <c r="W8" s="54">
        <v>19.25</v>
      </c>
      <c r="X8" s="54">
        <v>0</v>
      </c>
      <c r="Y8" s="54">
        <v>0</v>
      </c>
      <c r="Z8" s="54">
        <v>0</v>
      </c>
      <c r="AA8" s="54">
        <v>1.1600000000000001</v>
      </c>
      <c r="AB8" s="55">
        <v>0</v>
      </c>
    </row>
    <row r="9" spans="2:28" ht="15.75" x14ac:dyDescent="0.25">
      <c r="B9" s="52">
        <v>43927</v>
      </c>
      <c r="C9" s="128">
        <f t="shared" si="0"/>
        <v>175.3</v>
      </c>
      <c r="D9" s="129"/>
      <c r="E9" s="53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1.25</v>
      </c>
      <c r="M9" s="54">
        <v>14.879999999999995</v>
      </c>
      <c r="N9" s="54">
        <v>16.189999999999998</v>
      </c>
      <c r="O9" s="54">
        <v>19.75</v>
      </c>
      <c r="P9" s="54">
        <v>20.750000000000004</v>
      </c>
      <c r="Q9" s="54">
        <v>2.6700000000000017</v>
      </c>
      <c r="R9" s="54">
        <v>3.9400000000000013</v>
      </c>
      <c r="S9" s="54">
        <v>18.07</v>
      </c>
      <c r="T9" s="54">
        <v>19.320000000000004</v>
      </c>
      <c r="U9" s="54">
        <v>0</v>
      </c>
      <c r="V9" s="54">
        <v>1.9200000000000017</v>
      </c>
      <c r="W9" s="54">
        <v>2.84</v>
      </c>
      <c r="X9" s="54">
        <v>18.399999999999999</v>
      </c>
      <c r="Y9" s="54">
        <v>0</v>
      </c>
      <c r="Z9" s="54">
        <v>0</v>
      </c>
      <c r="AA9" s="54">
        <v>16.150000000000006</v>
      </c>
      <c r="AB9" s="55">
        <v>19.169999999999995</v>
      </c>
    </row>
    <row r="10" spans="2:28" ht="15.75" x14ac:dyDescent="0.25">
      <c r="B10" s="52">
        <v>43928</v>
      </c>
      <c r="C10" s="128">
        <f t="shared" si="0"/>
        <v>126.87</v>
      </c>
      <c r="D10" s="129"/>
      <c r="E10" s="53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10.860000000000003</v>
      </c>
      <c r="N10" s="54">
        <v>20.239999999999998</v>
      </c>
      <c r="O10" s="54">
        <v>14.489999999999998</v>
      </c>
      <c r="P10" s="54">
        <v>16.489999999999998</v>
      </c>
      <c r="Q10" s="54">
        <v>0</v>
      </c>
      <c r="R10" s="54">
        <v>0</v>
      </c>
      <c r="S10" s="54">
        <v>17.88</v>
      </c>
      <c r="T10" s="54">
        <v>0</v>
      </c>
      <c r="U10" s="54">
        <v>0</v>
      </c>
      <c r="V10" s="54">
        <v>0</v>
      </c>
      <c r="W10" s="54">
        <v>8.129999999999999</v>
      </c>
      <c r="X10" s="54">
        <v>13.07</v>
      </c>
      <c r="Y10" s="54">
        <v>4</v>
      </c>
      <c r="Z10" s="54">
        <v>3.379999999999999</v>
      </c>
      <c r="AA10" s="54">
        <v>14.400000000000002</v>
      </c>
      <c r="AB10" s="55">
        <v>3.9299999999999997</v>
      </c>
    </row>
    <row r="11" spans="2:28" ht="15.75" x14ac:dyDescent="0.25">
      <c r="B11" s="52">
        <v>43929</v>
      </c>
      <c r="C11" s="128">
        <f t="shared" si="0"/>
        <v>120.60999999999999</v>
      </c>
      <c r="D11" s="129"/>
      <c r="E11" s="53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1.370000000000001</v>
      </c>
      <c r="N11" s="54">
        <v>17.360000000000003</v>
      </c>
      <c r="O11" s="54">
        <v>8.6999999999999993</v>
      </c>
      <c r="P11" s="54">
        <v>6.5399999999999991</v>
      </c>
      <c r="Q11" s="54">
        <v>4.3099999999999987</v>
      </c>
      <c r="R11" s="54">
        <v>0</v>
      </c>
      <c r="S11" s="54">
        <v>14.68</v>
      </c>
      <c r="T11" s="54">
        <v>8.0600000000000023</v>
      </c>
      <c r="U11" s="54">
        <v>0</v>
      </c>
      <c r="V11" s="54">
        <v>3.8099999999999987</v>
      </c>
      <c r="W11" s="54">
        <v>4.8000000000000007</v>
      </c>
      <c r="X11" s="54">
        <v>15.16</v>
      </c>
      <c r="Y11" s="54">
        <v>3.370000000000001</v>
      </c>
      <c r="Z11" s="54">
        <v>0</v>
      </c>
      <c r="AA11" s="54">
        <v>16.100000000000001</v>
      </c>
      <c r="AB11" s="55">
        <v>16.350000000000001</v>
      </c>
    </row>
    <row r="12" spans="2:28" ht="15.75" x14ac:dyDescent="0.25">
      <c r="B12" s="52">
        <v>43930</v>
      </c>
      <c r="C12" s="128">
        <f>SUM(E12:AB12)</f>
        <v>35.370000000000005</v>
      </c>
      <c r="D12" s="129"/>
      <c r="E12" s="53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14.690000000000005</v>
      </c>
      <c r="T12" s="54">
        <v>11.579999999999998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9.0999999999999979</v>
      </c>
      <c r="AB12" s="55">
        <v>0</v>
      </c>
    </row>
    <row r="13" spans="2:28" ht="15.75" x14ac:dyDescent="0.25">
      <c r="B13" s="52">
        <v>43931</v>
      </c>
      <c r="C13" s="128">
        <f t="shared" si="0"/>
        <v>17.739999999999995</v>
      </c>
      <c r="D13" s="129"/>
      <c r="E13" s="53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2.0999999999999979</v>
      </c>
      <c r="O13" s="54">
        <v>0</v>
      </c>
      <c r="P13" s="54">
        <v>0</v>
      </c>
      <c r="Q13" s="54">
        <v>0</v>
      </c>
      <c r="R13" s="54">
        <v>2.8299999999999983</v>
      </c>
      <c r="S13" s="54">
        <v>2.620000000000001</v>
      </c>
      <c r="T13" s="54">
        <v>4.0399999999999991</v>
      </c>
      <c r="U13" s="54">
        <v>1.1600000000000001</v>
      </c>
      <c r="V13" s="54">
        <v>0</v>
      </c>
      <c r="W13" s="54">
        <v>0</v>
      </c>
      <c r="X13" s="54">
        <v>0</v>
      </c>
      <c r="Y13" s="54">
        <v>0</v>
      </c>
      <c r="Z13" s="54">
        <v>4.9899999999999984</v>
      </c>
      <c r="AA13" s="54">
        <v>0</v>
      </c>
      <c r="AB13" s="55">
        <v>0</v>
      </c>
    </row>
    <row r="14" spans="2:28" ht="15.75" x14ac:dyDescent="0.25">
      <c r="B14" s="52">
        <v>43932</v>
      </c>
      <c r="C14" s="128">
        <f t="shared" si="0"/>
        <v>69.88</v>
      </c>
      <c r="D14" s="129"/>
      <c r="E14" s="53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3.0300000000000011</v>
      </c>
      <c r="P14" s="54">
        <v>12.349999999999998</v>
      </c>
      <c r="Q14" s="54">
        <v>17.25</v>
      </c>
      <c r="R14" s="54">
        <v>13.16</v>
      </c>
      <c r="S14" s="54">
        <v>14.970000000000002</v>
      </c>
      <c r="T14" s="54">
        <v>0</v>
      </c>
      <c r="U14" s="54">
        <v>0</v>
      </c>
      <c r="V14" s="54">
        <v>1.0700000000000003</v>
      </c>
      <c r="W14" s="54">
        <v>0.39999999999999858</v>
      </c>
      <c r="X14" s="54">
        <v>0</v>
      </c>
      <c r="Y14" s="54">
        <v>3.6499999999999986</v>
      </c>
      <c r="Z14" s="54">
        <v>4</v>
      </c>
      <c r="AA14" s="54">
        <v>0</v>
      </c>
      <c r="AB14" s="55">
        <v>0</v>
      </c>
    </row>
    <row r="15" spans="2:28" ht="15.75" x14ac:dyDescent="0.25">
      <c r="B15" s="52">
        <v>43933</v>
      </c>
      <c r="C15" s="128">
        <f t="shared" si="0"/>
        <v>43.89</v>
      </c>
      <c r="D15" s="129"/>
      <c r="E15" s="53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6.7800000000000011</v>
      </c>
      <c r="O15" s="54">
        <v>10.829999999999998</v>
      </c>
      <c r="P15" s="54">
        <v>5.59</v>
      </c>
      <c r="Q15" s="54">
        <v>5.8000000000000007</v>
      </c>
      <c r="R15" s="54">
        <v>1.9600000000000009</v>
      </c>
      <c r="S15" s="54">
        <v>0</v>
      </c>
      <c r="T15" s="54">
        <v>0</v>
      </c>
      <c r="U15" s="54">
        <v>3</v>
      </c>
      <c r="V15" s="54">
        <v>6.620000000000001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5">
        <v>3.3099999999999987</v>
      </c>
    </row>
    <row r="16" spans="2:28" ht="15.75" x14ac:dyDescent="0.25">
      <c r="B16" s="52">
        <v>43934</v>
      </c>
      <c r="C16" s="128">
        <f t="shared" si="0"/>
        <v>63.160000000000004</v>
      </c>
      <c r="D16" s="129"/>
      <c r="E16" s="53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1.5599999999999987</v>
      </c>
      <c r="P16" s="54">
        <v>8.0300000000000011</v>
      </c>
      <c r="Q16" s="54">
        <v>7.9700000000000024</v>
      </c>
      <c r="R16" s="54">
        <v>7.870000000000001</v>
      </c>
      <c r="S16" s="54">
        <v>12.2</v>
      </c>
      <c r="T16" s="54">
        <v>15.309999999999999</v>
      </c>
      <c r="U16" s="54">
        <v>1.0000000000001563E-2</v>
      </c>
      <c r="V16" s="54">
        <v>0</v>
      </c>
      <c r="W16" s="54">
        <v>0</v>
      </c>
      <c r="X16" s="54">
        <v>0</v>
      </c>
      <c r="Y16" s="54">
        <v>4.1900000000000013</v>
      </c>
      <c r="Z16" s="54">
        <v>0</v>
      </c>
      <c r="AA16" s="54">
        <v>1.9800000000000004</v>
      </c>
      <c r="AB16" s="55">
        <v>4.0399999999999991</v>
      </c>
    </row>
    <row r="17" spans="2:28" ht="15.75" x14ac:dyDescent="0.25">
      <c r="B17" s="52">
        <v>43935</v>
      </c>
      <c r="C17" s="128">
        <f t="shared" si="0"/>
        <v>121.32</v>
      </c>
      <c r="D17" s="129"/>
      <c r="E17" s="53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13.130000000000003</v>
      </c>
      <c r="O17" s="54">
        <v>13.919999999999998</v>
      </c>
      <c r="P17" s="54">
        <v>8.57</v>
      </c>
      <c r="Q17" s="54">
        <v>19.029999999999998</v>
      </c>
      <c r="R17" s="54">
        <v>13.330000000000002</v>
      </c>
      <c r="S17" s="54">
        <v>15.939999999999998</v>
      </c>
      <c r="T17" s="54">
        <v>5.6700000000000017</v>
      </c>
      <c r="U17" s="54">
        <v>12.259999999999998</v>
      </c>
      <c r="V17" s="54">
        <v>3.9800000000000004</v>
      </c>
      <c r="W17" s="54">
        <v>0</v>
      </c>
      <c r="X17" s="54">
        <v>0.51000000000000156</v>
      </c>
      <c r="Y17" s="54">
        <v>0</v>
      </c>
      <c r="Z17" s="54">
        <v>2.129999999999999</v>
      </c>
      <c r="AA17" s="54">
        <v>12.849999999999998</v>
      </c>
      <c r="AB17" s="55">
        <v>0</v>
      </c>
    </row>
    <row r="18" spans="2:28" ht="15.75" x14ac:dyDescent="0.25">
      <c r="B18" s="52">
        <v>43936</v>
      </c>
      <c r="C18" s="128">
        <f t="shared" si="0"/>
        <v>97.490000000000009</v>
      </c>
      <c r="D18" s="129"/>
      <c r="E18" s="53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17.34</v>
      </c>
      <c r="N18" s="54">
        <v>9.3000000000000007</v>
      </c>
      <c r="O18" s="54">
        <v>4.6999999999999993</v>
      </c>
      <c r="P18" s="54">
        <v>15.220000000000002</v>
      </c>
      <c r="Q18" s="54">
        <v>0</v>
      </c>
      <c r="R18" s="54">
        <v>0</v>
      </c>
      <c r="S18" s="54">
        <v>14.879999999999999</v>
      </c>
      <c r="T18" s="54">
        <v>15.64</v>
      </c>
      <c r="U18" s="54">
        <v>0</v>
      </c>
      <c r="V18" s="54">
        <v>0</v>
      </c>
      <c r="W18" s="54">
        <v>0</v>
      </c>
      <c r="X18" s="54">
        <v>4.1900000000000013</v>
      </c>
      <c r="Y18" s="54">
        <v>0</v>
      </c>
      <c r="Z18" s="54">
        <v>0</v>
      </c>
      <c r="AA18" s="54">
        <v>13.120000000000005</v>
      </c>
      <c r="AB18" s="55">
        <v>3.1000000000000014</v>
      </c>
    </row>
    <row r="19" spans="2:28" ht="15.75" x14ac:dyDescent="0.25">
      <c r="B19" s="52">
        <v>43937</v>
      </c>
      <c r="C19" s="128">
        <f t="shared" si="0"/>
        <v>171.45999999999998</v>
      </c>
      <c r="D19" s="129"/>
      <c r="E19" s="53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8.9999999999999858E-2</v>
      </c>
      <c r="N19" s="54">
        <v>17.629999999999995</v>
      </c>
      <c r="O19" s="54">
        <v>17.249999999999996</v>
      </c>
      <c r="P19" s="54">
        <v>14.09</v>
      </c>
      <c r="Q19" s="54">
        <v>13.55</v>
      </c>
      <c r="R19" s="54">
        <v>14.560000000000002</v>
      </c>
      <c r="S19" s="54">
        <v>17.879999999999995</v>
      </c>
      <c r="T19" s="54">
        <v>0</v>
      </c>
      <c r="U19" s="54">
        <v>13.520000000000003</v>
      </c>
      <c r="V19" s="54">
        <v>9.6299999999999955</v>
      </c>
      <c r="W19" s="54">
        <v>16.110000000000003</v>
      </c>
      <c r="X19" s="54">
        <v>17.790000000000003</v>
      </c>
      <c r="Y19" s="54">
        <v>16.98</v>
      </c>
      <c r="Z19" s="54">
        <v>0</v>
      </c>
      <c r="AA19" s="54">
        <v>0</v>
      </c>
      <c r="AB19" s="55">
        <v>2.379999999999999</v>
      </c>
    </row>
    <row r="20" spans="2:28" ht="15.75" x14ac:dyDescent="0.25">
      <c r="B20" s="52">
        <v>43938</v>
      </c>
      <c r="C20" s="128">
        <f t="shared" si="0"/>
        <v>100.91000000000003</v>
      </c>
      <c r="D20" s="129"/>
      <c r="E20" s="53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15.970000000000002</v>
      </c>
      <c r="O20" s="54">
        <v>11.049999999999997</v>
      </c>
      <c r="P20" s="54">
        <v>15.910000000000004</v>
      </c>
      <c r="Q20" s="54">
        <v>0.44999999999999929</v>
      </c>
      <c r="R20" s="54">
        <v>1.3599999999999994</v>
      </c>
      <c r="S20" s="54">
        <v>13.73</v>
      </c>
      <c r="T20" s="54">
        <v>3.8599999999999994</v>
      </c>
      <c r="U20" s="54">
        <v>5.2600000000000016</v>
      </c>
      <c r="V20" s="54">
        <v>8.120000000000001</v>
      </c>
      <c r="W20" s="54">
        <v>0</v>
      </c>
      <c r="X20" s="54">
        <v>4.0399999999999991</v>
      </c>
      <c r="Y20" s="54">
        <v>1.6400000000000006</v>
      </c>
      <c r="Z20" s="54">
        <v>0</v>
      </c>
      <c r="AA20" s="54">
        <v>19.520000000000003</v>
      </c>
      <c r="AB20" s="55">
        <v>0</v>
      </c>
    </row>
    <row r="21" spans="2:28" ht="15.75" x14ac:dyDescent="0.25">
      <c r="B21" s="52">
        <v>43939</v>
      </c>
      <c r="C21" s="128">
        <f t="shared" si="0"/>
        <v>91.38</v>
      </c>
      <c r="D21" s="129"/>
      <c r="E21" s="53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9.870000000000001</v>
      </c>
      <c r="O21" s="54">
        <v>6.1099999999999994</v>
      </c>
      <c r="P21" s="54">
        <v>14.09</v>
      </c>
      <c r="Q21" s="54">
        <v>2.0399999999999991</v>
      </c>
      <c r="R21" s="54">
        <v>10.29</v>
      </c>
      <c r="S21" s="54">
        <v>19.309999999999999</v>
      </c>
      <c r="T21" s="54">
        <v>0</v>
      </c>
      <c r="U21" s="54">
        <v>0</v>
      </c>
      <c r="V21" s="54">
        <v>0</v>
      </c>
      <c r="W21" s="54">
        <v>0.55000000000000071</v>
      </c>
      <c r="X21" s="54">
        <v>0</v>
      </c>
      <c r="Y21" s="54">
        <v>9.120000000000001</v>
      </c>
      <c r="Z21" s="54">
        <v>12.11</v>
      </c>
      <c r="AA21" s="54">
        <v>7.8900000000000006</v>
      </c>
      <c r="AB21" s="55">
        <v>0</v>
      </c>
    </row>
    <row r="22" spans="2:28" ht="15.75" x14ac:dyDescent="0.25">
      <c r="B22" s="52">
        <v>43940</v>
      </c>
      <c r="C22" s="128">
        <f t="shared" si="0"/>
        <v>30.560000000000002</v>
      </c>
      <c r="D22" s="129"/>
      <c r="E22" s="53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3.7199999999999989</v>
      </c>
      <c r="O22" s="54">
        <v>16.64</v>
      </c>
      <c r="P22" s="54">
        <v>1.0000000000001563E-2</v>
      </c>
      <c r="Q22" s="54">
        <v>0.63000000000000256</v>
      </c>
      <c r="R22" s="54">
        <v>1.9899999999999984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3.4299999999999997</v>
      </c>
      <c r="AB22" s="55">
        <v>4.1400000000000006</v>
      </c>
    </row>
    <row r="23" spans="2:28" ht="15.75" x14ac:dyDescent="0.25">
      <c r="B23" s="52">
        <v>43941</v>
      </c>
      <c r="C23" s="128">
        <f t="shared" si="0"/>
        <v>88.249999999999986</v>
      </c>
      <c r="D23" s="129"/>
      <c r="E23" s="53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2.3099999999999987</v>
      </c>
      <c r="R23" s="54">
        <v>13.939999999999998</v>
      </c>
      <c r="S23" s="54">
        <v>13.929999999999996</v>
      </c>
      <c r="T23" s="54">
        <v>0</v>
      </c>
      <c r="U23" s="54">
        <v>0</v>
      </c>
      <c r="V23" s="54">
        <v>18.880000000000003</v>
      </c>
      <c r="W23" s="54">
        <v>16.819999999999997</v>
      </c>
      <c r="X23" s="54">
        <v>10.310000000000002</v>
      </c>
      <c r="Y23" s="54">
        <v>7.3499999999999979</v>
      </c>
      <c r="Z23" s="54">
        <v>4.7099999999999973</v>
      </c>
      <c r="AA23" s="54">
        <v>0</v>
      </c>
      <c r="AB23" s="55">
        <v>0</v>
      </c>
    </row>
    <row r="24" spans="2:28" ht="15.75" x14ac:dyDescent="0.25">
      <c r="B24" s="52">
        <v>43942</v>
      </c>
      <c r="C24" s="128">
        <f t="shared" si="0"/>
        <v>168.63</v>
      </c>
      <c r="D24" s="129"/>
      <c r="E24" s="53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1.0899999999999999</v>
      </c>
      <c r="O24" s="54">
        <v>20.46</v>
      </c>
      <c r="P24" s="54">
        <v>10.07</v>
      </c>
      <c r="Q24" s="54">
        <v>19.09</v>
      </c>
      <c r="R24" s="54">
        <v>18.340000000000003</v>
      </c>
      <c r="S24" s="54">
        <v>19.720000000000002</v>
      </c>
      <c r="T24" s="54">
        <v>16.829999999999998</v>
      </c>
      <c r="U24" s="54">
        <v>9.2800000000000011</v>
      </c>
      <c r="V24" s="54">
        <v>0</v>
      </c>
      <c r="W24" s="54">
        <v>11.71</v>
      </c>
      <c r="X24" s="54">
        <v>11.32</v>
      </c>
      <c r="Y24" s="54">
        <v>0</v>
      </c>
      <c r="Z24" s="54">
        <v>0</v>
      </c>
      <c r="AA24" s="54">
        <v>19.63</v>
      </c>
      <c r="AB24" s="55">
        <v>11.089999999999996</v>
      </c>
    </row>
    <row r="25" spans="2:28" ht="15.75" x14ac:dyDescent="0.25">
      <c r="B25" s="52">
        <v>43943</v>
      </c>
      <c r="C25" s="128">
        <f t="shared" si="0"/>
        <v>137.88000000000002</v>
      </c>
      <c r="D25" s="129"/>
      <c r="E25" s="53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3.66</v>
      </c>
      <c r="N25" s="54">
        <v>15.150000000000002</v>
      </c>
      <c r="O25" s="54">
        <v>19.98</v>
      </c>
      <c r="P25" s="54">
        <v>19.96</v>
      </c>
      <c r="Q25" s="54">
        <v>2.0499999999999972</v>
      </c>
      <c r="R25" s="54">
        <v>0.35000000000000142</v>
      </c>
      <c r="S25" s="54">
        <v>7.9499999999999993</v>
      </c>
      <c r="T25" s="54">
        <v>8.3400000000000034</v>
      </c>
      <c r="U25" s="54">
        <v>0</v>
      </c>
      <c r="V25" s="54">
        <v>9.6300000000000026</v>
      </c>
      <c r="W25" s="54">
        <v>15.690000000000001</v>
      </c>
      <c r="X25" s="54">
        <v>15.469999999999999</v>
      </c>
      <c r="Y25" s="54">
        <v>9.1199999999999974</v>
      </c>
      <c r="Z25" s="54">
        <v>0</v>
      </c>
      <c r="AA25" s="54">
        <v>2.3999999999999986</v>
      </c>
      <c r="AB25" s="55">
        <v>8.129999999999999</v>
      </c>
    </row>
    <row r="26" spans="2:28" ht="15.75" x14ac:dyDescent="0.25">
      <c r="B26" s="52">
        <v>43944</v>
      </c>
      <c r="C26" s="128">
        <f t="shared" si="0"/>
        <v>75.06</v>
      </c>
      <c r="D26" s="129"/>
      <c r="E26" s="53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6.620000000000001</v>
      </c>
      <c r="N26" s="54">
        <v>8.8599999999999959</v>
      </c>
      <c r="O26" s="54">
        <v>0</v>
      </c>
      <c r="P26" s="54">
        <v>4.4200000000000017</v>
      </c>
      <c r="Q26" s="54">
        <v>1.5399999999999991</v>
      </c>
      <c r="R26" s="54">
        <v>0</v>
      </c>
      <c r="S26" s="54">
        <v>14.190000000000001</v>
      </c>
      <c r="T26" s="54">
        <v>4.18</v>
      </c>
      <c r="U26" s="54">
        <v>0</v>
      </c>
      <c r="V26" s="54">
        <v>1.3500000000000014</v>
      </c>
      <c r="W26" s="54">
        <v>0</v>
      </c>
      <c r="X26" s="54">
        <v>16.910000000000004</v>
      </c>
      <c r="Y26" s="54">
        <v>0</v>
      </c>
      <c r="Z26" s="54">
        <v>0</v>
      </c>
      <c r="AA26" s="54">
        <v>15.810000000000002</v>
      </c>
      <c r="AB26" s="55">
        <v>1.1800000000000033</v>
      </c>
    </row>
    <row r="27" spans="2:28" ht="15.75" x14ac:dyDescent="0.25">
      <c r="B27" s="52">
        <v>43945</v>
      </c>
      <c r="C27" s="128">
        <f t="shared" si="0"/>
        <v>82.59</v>
      </c>
      <c r="D27" s="129"/>
      <c r="E27" s="53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0.64000000000000057</v>
      </c>
      <c r="P27" s="54">
        <v>2.2199999999999989</v>
      </c>
      <c r="Q27" s="54">
        <v>2.4200000000000017</v>
      </c>
      <c r="R27" s="54">
        <v>3.8999999999999986</v>
      </c>
      <c r="S27" s="54">
        <v>9.2299999999999969</v>
      </c>
      <c r="T27" s="54">
        <v>0.53000000000000114</v>
      </c>
      <c r="U27" s="54">
        <v>2.5399999999999991</v>
      </c>
      <c r="V27" s="54">
        <v>2.2100000000000009</v>
      </c>
      <c r="W27" s="54">
        <v>14.200000000000003</v>
      </c>
      <c r="X27" s="54">
        <v>15.579999999999998</v>
      </c>
      <c r="Y27" s="54">
        <v>20.540000000000003</v>
      </c>
      <c r="Z27" s="54">
        <v>7.18</v>
      </c>
      <c r="AA27" s="54">
        <v>1.4000000000000021</v>
      </c>
      <c r="AB27" s="55">
        <v>0</v>
      </c>
    </row>
    <row r="28" spans="2:28" ht="15.75" x14ac:dyDescent="0.25">
      <c r="B28" s="52">
        <v>43946</v>
      </c>
      <c r="C28" s="128">
        <f t="shared" si="0"/>
        <v>76.430000000000007</v>
      </c>
      <c r="D28" s="129"/>
      <c r="E28" s="53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19.100000000000005</v>
      </c>
      <c r="T28" s="54">
        <v>12.599999999999998</v>
      </c>
      <c r="U28" s="54">
        <v>0</v>
      </c>
      <c r="V28" s="54">
        <v>0</v>
      </c>
      <c r="W28" s="54">
        <v>6.5900000000000034</v>
      </c>
      <c r="X28" s="54">
        <v>18.130000000000003</v>
      </c>
      <c r="Y28" s="54">
        <v>17.749999999999996</v>
      </c>
      <c r="Z28" s="54">
        <v>0</v>
      </c>
      <c r="AA28" s="54">
        <v>0</v>
      </c>
      <c r="AB28" s="55">
        <v>2.259999999999998</v>
      </c>
    </row>
    <row r="29" spans="2:28" ht="15.75" x14ac:dyDescent="0.25">
      <c r="B29" s="52">
        <v>43947</v>
      </c>
      <c r="C29" s="128">
        <f t="shared" si="0"/>
        <v>158.33000000000001</v>
      </c>
      <c r="D29" s="129"/>
      <c r="E29" s="53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2.9700000000000024</v>
      </c>
      <c r="Q29" s="54">
        <v>16.619999999999997</v>
      </c>
      <c r="R29" s="54">
        <v>21.6</v>
      </c>
      <c r="S29" s="54">
        <v>17.14</v>
      </c>
      <c r="T29" s="54">
        <v>19.98</v>
      </c>
      <c r="U29" s="54">
        <v>21.49</v>
      </c>
      <c r="V29" s="54">
        <v>17.399999999999999</v>
      </c>
      <c r="W29" s="54">
        <v>17.420000000000002</v>
      </c>
      <c r="X29" s="54">
        <v>0</v>
      </c>
      <c r="Y29" s="54">
        <v>14.190000000000001</v>
      </c>
      <c r="Z29" s="54">
        <v>1.5899999999999999</v>
      </c>
      <c r="AA29" s="54">
        <v>5.2200000000000024</v>
      </c>
      <c r="AB29" s="55">
        <v>2.7100000000000009</v>
      </c>
    </row>
    <row r="30" spans="2:28" ht="15.75" x14ac:dyDescent="0.25">
      <c r="B30" s="52">
        <v>43948</v>
      </c>
      <c r="C30" s="128">
        <f t="shared" si="0"/>
        <v>8.8900000000000041</v>
      </c>
      <c r="D30" s="129"/>
      <c r="E30" s="53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7.8500000000000014</v>
      </c>
      <c r="T30" s="54">
        <v>0</v>
      </c>
      <c r="U30" s="54">
        <v>0</v>
      </c>
      <c r="V30" s="54">
        <v>0</v>
      </c>
      <c r="W30" s="54">
        <v>0</v>
      </c>
      <c r="X30" s="54">
        <v>0.76000000000000156</v>
      </c>
      <c r="Y30" s="54">
        <v>0</v>
      </c>
      <c r="Z30" s="54">
        <v>0</v>
      </c>
      <c r="AA30" s="54">
        <v>0</v>
      </c>
      <c r="AB30" s="55">
        <v>0.28000000000000114</v>
      </c>
    </row>
    <row r="31" spans="2:28" ht="15.75" x14ac:dyDescent="0.25">
      <c r="B31" s="52">
        <v>43949</v>
      </c>
      <c r="C31" s="128">
        <f t="shared" si="0"/>
        <v>29.650000000000002</v>
      </c>
      <c r="D31" s="129"/>
      <c r="E31" s="53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16.560000000000002</v>
      </c>
      <c r="T31" s="54">
        <v>1.620000000000001</v>
      </c>
      <c r="U31" s="54">
        <v>0</v>
      </c>
      <c r="V31" s="54">
        <v>0</v>
      </c>
      <c r="W31" s="54">
        <v>0</v>
      </c>
      <c r="X31" s="54">
        <v>2.5300000000000011</v>
      </c>
      <c r="Y31" s="54">
        <v>8.9399999999999977</v>
      </c>
      <c r="Z31" s="54">
        <v>0</v>
      </c>
      <c r="AA31" s="54">
        <v>0</v>
      </c>
      <c r="AB31" s="55">
        <v>0</v>
      </c>
    </row>
    <row r="32" spans="2:28" ht="15.75" x14ac:dyDescent="0.25">
      <c r="B32" s="52">
        <v>43950</v>
      </c>
      <c r="C32" s="128">
        <f t="shared" si="0"/>
        <v>52.900000000000006</v>
      </c>
      <c r="D32" s="129"/>
      <c r="E32" s="53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12.760000000000002</v>
      </c>
      <c r="T32" s="54">
        <v>1.7100000000000009</v>
      </c>
      <c r="U32" s="54">
        <v>4</v>
      </c>
      <c r="V32" s="54">
        <v>0</v>
      </c>
      <c r="W32" s="54">
        <v>1.1999999999999993</v>
      </c>
      <c r="X32" s="54">
        <v>0</v>
      </c>
      <c r="Y32" s="54">
        <v>0.10999999999999943</v>
      </c>
      <c r="Z32" s="54">
        <v>16.040000000000003</v>
      </c>
      <c r="AA32" s="54">
        <v>12.279999999999998</v>
      </c>
      <c r="AB32" s="55">
        <v>4.8000000000000007</v>
      </c>
    </row>
    <row r="33" spans="2:29" ht="16.5" thickBot="1" x14ac:dyDescent="0.3">
      <c r="B33" s="61">
        <v>43951</v>
      </c>
      <c r="C33" s="141">
        <f t="shared" si="0"/>
        <v>29.339999999999996</v>
      </c>
      <c r="D33" s="142"/>
      <c r="E33" s="56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14.049999999999997</v>
      </c>
      <c r="T33" s="57">
        <v>2.7199999999999989</v>
      </c>
      <c r="U33" s="57">
        <v>0.76999999999999957</v>
      </c>
      <c r="V33" s="57">
        <v>0</v>
      </c>
      <c r="W33" s="57">
        <v>0</v>
      </c>
      <c r="X33" s="57">
        <v>0</v>
      </c>
      <c r="Y33" s="57">
        <v>0</v>
      </c>
      <c r="Z33" s="57">
        <v>1.3900000000000006</v>
      </c>
      <c r="AA33" s="57">
        <v>5.0300000000000011</v>
      </c>
      <c r="AB33" s="58">
        <v>5.379999999999999</v>
      </c>
    </row>
    <row r="34" spans="2:29" x14ac:dyDescent="0.25">
      <c r="D34" s="83">
        <f>SUM(C4:D33)</f>
        <v>3292.07</v>
      </c>
    </row>
    <row r="35" spans="2:29" ht="15.75" thickBot="1" x14ac:dyDescent="0.3"/>
    <row r="36" spans="2:29" ht="24" thickBot="1" x14ac:dyDescent="0.4">
      <c r="B36" s="130" t="s">
        <v>25</v>
      </c>
      <c r="C36" s="132" t="s">
        <v>24</v>
      </c>
      <c r="D36" s="133"/>
      <c r="E36" s="136" t="s">
        <v>38</v>
      </c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8"/>
    </row>
    <row r="37" spans="2:29" ht="15.75" thickBot="1" x14ac:dyDescent="0.3">
      <c r="B37" s="131"/>
      <c r="C37" s="134"/>
      <c r="D37" s="135"/>
      <c r="E37" s="42" t="s">
        <v>23</v>
      </c>
      <c r="F37" s="43" t="s">
        <v>22</v>
      </c>
      <c r="G37" s="44" t="s">
        <v>21</v>
      </c>
      <c r="H37" s="44" t="s">
        <v>20</v>
      </c>
      <c r="I37" s="45" t="s">
        <v>19</v>
      </c>
      <c r="J37" s="44" t="s">
        <v>18</v>
      </c>
      <c r="K37" s="44" t="s">
        <v>17</v>
      </c>
      <c r="L37" s="44" t="s">
        <v>16</v>
      </c>
      <c r="M37" s="46" t="s">
        <v>15</v>
      </c>
      <c r="N37" s="44" t="s">
        <v>14</v>
      </c>
      <c r="O37" s="45" t="s">
        <v>13</v>
      </c>
      <c r="P37" s="44" t="s">
        <v>12</v>
      </c>
      <c r="Q37" s="44" t="s">
        <v>11</v>
      </c>
      <c r="R37" s="44" t="s">
        <v>10</v>
      </c>
      <c r="S37" s="44" t="s">
        <v>9</v>
      </c>
      <c r="T37" s="44" t="s">
        <v>8</v>
      </c>
      <c r="U37" s="44" t="s">
        <v>7</v>
      </c>
      <c r="V37" s="44" t="s">
        <v>6</v>
      </c>
      <c r="W37" s="44" t="s">
        <v>5</v>
      </c>
      <c r="X37" s="44" t="s">
        <v>4</v>
      </c>
      <c r="Y37" s="44" t="s">
        <v>3</v>
      </c>
      <c r="Z37" s="44" t="s">
        <v>2</v>
      </c>
      <c r="AA37" s="44" t="s">
        <v>1</v>
      </c>
      <c r="AB37" s="47" t="s">
        <v>0</v>
      </c>
    </row>
    <row r="38" spans="2:29" ht="15.75" x14ac:dyDescent="0.25">
      <c r="B38" s="48">
        <v>43922</v>
      </c>
      <c r="C38" s="139">
        <f>SUM(E38:AB38)</f>
        <v>-0.37999999999999901</v>
      </c>
      <c r="D38" s="144"/>
      <c r="E38" s="49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-0.37999999999999901</v>
      </c>
      <c r="AA38" s="50">
        <v>0</v>
      </c>
      <c r="AB38" s="51">
        <v>0</v>
      </c>
    </row>
    <row r="39" spans="2:29" ht="15.75" x14ac:dyDescent="0.25">
      <c r="B39" s="52">
        <v>43923</v>
      </c>
      <c r="C39" s="128">
        <f t="shared" ref="C39:C67" si="1">SUM(E39:AB39)</f>
        <v>-27.779999999999994</v>
      </c>
      <c r="D39" s="143"/>
      <c r="E39" s="53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-1.2099999999999991</v>
      </c>
      <c r="M39" s="54">
        <v>0</v>
      </c>
      <c r="N39" s="54">
        <v>0</v>
      </c>
      <c r="O39" s="54">
        <v>-7.0000000000000284E-2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-14.679999999999998</v>
      </c>
      <c r="V39" s="54">
        <v>-11.819999999999999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5">
        <v>0</v>
      </c>
    </row>
    <row r="40" spans="2:29" ht="15.75" x14ac:dyDescent="0.25">
      <c r="B40" s="52">
        <v>43924</v>
      </c>
      <c r="C40" s="128">
        <f t="shared" si="1"/>
        <v>-33.769999999999996</v>
      </c>
      <c r="D40" s="143"/>
      <c r="E40" s="53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-8.66</v>
      </c>
      <c r="M40" s="54">
        <v>-2.6099999999999994</v>
      </c>
      <c r="N40" s="54">
        <v>0</v>
      </c>
      <c r="O40" s="54">
        <v>0</v>
      </c>
      <c r="P40" s="54">
        <v>-0.32999999999999829</v>
      </c>
      <c r="Q40" s="54">
        <v>-0.21999999999999886</v>
      </c>
      <c r="R40" s="54">
        <v>0</v>
      </c>
      <c r="S40" s="54">
        <v>0</v>
      </c>
      <c r="T40" s="54">
        <v>0</v>
      </c>
      <c r="U40" s="54">
        <v>-1.4500000000000028</v>
      </c>
      <c r="V40" s="54">
        <v>-11.92</v>
      </c>
      <c r="W40" s="54">
        <v>-0.46999999999999886</v>
      </c>
      <c r="X40" s="54">
        <v>0</v>
      </c>
      <c r="Y40" s="54">
        <v>0</v>
      </c>
      <c r="Z40" s="54">
        <v>0</v>
      </c>
      <c r="AA40" s="54">
        <v>0</v>
      </c>
      <c r="AB40" s="55">
        <v>-8.11</v>
      </c>
    </row>
    <row r="41" spans="2:29" ht="15.75" x14ac:dyDescent="0.25">
      <c r="B41" s="52">
        <v>43925</v>
      </c>
      <c r="C41" s="128">
        <f t="shared" si="1"/>
        <v>-54.18</v>
      </c>
      <c r="D41" s="143"/>
      <c r="E41" s="53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-17.060000000000002</v>
      </c>
      <c r="M41" s="54">
        <v>-4.4400000000000013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-3.5799999999999983</v>
      </c>
      <c r="W41" s="54">
        <v>-17.02</v>
      </c>
      <c r="X41" s="54">
        <v>0</v>
      </c>
      <c r="Y41" s="54">
        <v>-5.1400000000000006</v>
      </c>
      <c r="Z41" s="54">
        <v>-3.4499999999999993</v>
      </c>
      <c r="AA41" s="54">
        <v>0</v>
      </c>
      <c r="AB41" s="55">
        <v>-3.490000000000002</v>
      </c>
    </row>
    <row r="42" spans="2:29" ht="15.75" x14ac:dyDescent="0.25">
      <c r="B42" s="52">
        <v>43926</v>
      </c>
      <c r="C42" s="128">
        <f t="shared" si="1"/>
        <v>-82.839999999999989</v>
      </c>
      <c r="D42" s="143"/>
      <c r="E42" s="53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-15.65</v>
      </c>
      <c r="M42" s="54">
        <v>-1.17</v>
      </c>
      <c r="N42" s="54">
        <v>-3.9299999999999997</v>
      </c>
      <c r="O42" s="54">
        <v>-4.0999999999999996</v>
      </c>
      <c r="P42" s="54">
        <v>-3.9499999999999993</v>
      </c>
      <c r="Q42" s="54">
        <v>-1.4499999999999993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-7.73</v>
      </c>
      <c r="Y42" s="54">
        <v>-15.379999999999999</v>
      </c>
      <c r="Z42" s="54">
        <v>-12.580000000000002</v>
      </c>
      <c r="AA42" s="54">
        <v>-6.7999999999999989</v>
      </c>
      <c r="AB42" s="55">
        <v>-10.1</v>
      </c>
    </row>
    <row r="43" spans="2:29" ht="15.75" x14ac:dyDescent="0.25">
      <c r="B43" s="52">
        <v>43927</v>
      </c>
      <c r="C43" s="128">
        <f t="shared" si="1"/>
        <v>-41.65</v>
      </c>
      <c r="D43" s="143"/>
      <c r="E43" s="53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-2.1899999999999977</v>
      </c>
      <c r="M43" s="54">
        <v>0</v>
      </c>
      <c r="N43" s="54">
        <v>-0.44999999999999929</v>
      </c>
      <c r="O43" s="54">
        <v>0</v>
      </c>
      <c r="P43" s="54">
        <v>0</v>
      </c>
      <c r="Q43" s="54">
        <v>-5.129999999999999</v>
      </c>
      <c r="R43" s="54">
        <v>-8.7600000000000016</v>
      </c>
      <c r="S43" s="54">
        <v>0</v>
      </c>
      <c r="T43" s="54">
        <v>0</v>
      </c>
      <c r="U43" s="54">
        <v>-6.32</v>
      </c>
      <c r="V43" s="54">
        <v>-3.4600000000000009</v>
      </c>
      <c r="W43" s="54">
        <v>-2.1400000000000006</v>
      </c>
      <c r="X43" s="54">
        <v>0</v>
      </c>
      <c r="Y43" s="54">
        <v>-5.1899999999999977</v>
      </c>
      <c r="Z43" s="54">
        <v>-8.009999999999998</v>
      </c>
      <c r="AA43" s="54">
        <v>0</v>
      </c>
      <c r="AB43" s="55">
        <v>0</v>
      </c>
    </row>
    <row r="44" spans="2:29" ht="15.75" x14ac:dyDescent="0.25">
      <c r="B44" s="52">
        <v>43928</v>
      </c>
      <c r="C44" s="128">
        <f t="shared" si="1"/>
        <v>-82.93</v>
      </c>
      <c r="D44" s="143"/>
      <c r="E44" s="53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-11.390000000000002</v>
      </c>
      <c r="M44" s="54">
        <v>0</v>
      </c>
      <c r="N44" s="54">
        <v>0</v>
      </c>
      <c r="O44" s="54">
        <v>0</v>
      </c>
      <c r="P44" s="54">
        <v>0</v>
      </c>
      <c r="Q44" s="54">
        <v>-3.75</v>
      </c>
      <c r="R44" s="54">
        <v>-7.3999999999999986</v>
      </c>
      <c r="S44" s="54">
        <v>0</v>
      </c>
      <c r="T44" s="54">
        <v>-15.49</v>
      </c>
      <c r="U44" s="54">
        <v>-12.86</v>
      </c>
      <c r="V44" s="54">
        <v>-15.329999999999998</v>
      </c>
      <c r="W44" s="54">
        <v>0</v>
      </c>
      <c r="X44" s="54">
        <v>-3.9600000000000009</v>
      </c>
      <c r="Y44" s="54">
        <v>-5.7399999999999984</v>
      </c>
      <c r="Z44" s="54">
        <v>-6.7199999999999989</v>
      </c>
      <c r="AA44" s="54">
        <v>0</v>
      </c>
      <c r="AB44" s="55">
        <v>-0.28999999999999915</v>
      </c>
    </row>
    <row r="45" spans="2:29" ht="15.75" x14ac:dyDescent="0.25">
      <c r="B45" s="52">
        <v>43929</v>
      </c>
      <c r="C45" s="128">
        <f t="shared" si="1"/>
        <v>-96.96</v>
      </c>
      <c r="D45" s="143"/>
      <c r="E45" s="53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-17</v>
      </c>
      <c r="M45" s="54">
        <v>-3.9000000000000021</v>
      </c>
      <c r="N45" s="54">
        <v>0</v>
      </c>
      <c r="O45" s="54">
        <v>-4.0600000000000005</v>
      </c>
      <c r="P45" s="54">
        <v>-3.9899999999999984</v>
      </c>
      <c r="Q45" s="54">
        <v>-4.01</v>
      </c>
      <c r="R45" s="54">
        <v>-17.05</v>
      </c>
      <c r="S45" s="54">
        <v>-4</v>
      </c>
      <c r="T45" s="54">
        <v>-3.5399999999999991</v>
      </c>
      <c r="U45" s="54">
        <v>-10.59</v>
      </c>
      <c r="V45" s="54">
        <v>-13.55</v>
      </c>
      <c r="W45" s="54">
        <v>-3.6000000000000014</v>
      </c>
      <c r="X45" s="54">
        <v>0</v>
      </c>
      <c r="Y45" s="54">
        <v>-0.37000000000000099</v>
      </c>
      <c r="Z45" s="54">
        <v>-11.3</v>
      </c>
      <c r="AA45" s="54">
        <v>0</v>
      </c>
      <c r="AB45" s="55">
        <v>0</v>
      </c>
    </row>
    <row r="46" spans="2:29" ht="15.75" x14ac:dyDescent="0.25">
      <c r="B46" s="52">
        <v>43930</v>
      </c>
      <c r="C46" s="128">
        <f t="shared" si="1"/>
        <v>-172.82000000000002</v>
      </c>
      <c r="D46" s="143"/>
      <c r="E46" s="53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-17.220000000000002</v>
      </c>
      <c r="M46" s="54">
        <v>-10.370000000000001</v>
      </c>
      <c r="N46" s="54">
        <v>-14.31</v>
      </c>
      <c r="O46" s="54">
        <v>-17.7</v>
      </c>
      <c r="P46" s="54">
        <v>-9.2300000000000022</v>
      </c>
      <c r="Q46" s="54">
        <v>-17.019999999999996</v>
      </c>
      <c r="R46" s="54">
        <v>-10.369999999999997</v>
      </c>
      <c r="S46" s="54">
        <v>0</v>
      </c>
      <c r="T46" s="54">
        <v>0</v>
      </c>
      <c r="U46" s="54">
        <v>-7.51</v>
      </c>
      <c r="V46" s="54">
        <v>-9.3000000000000007</v>
      </c>
      <c r="W46" s="54">
        <v>-17.72</v>
      </c>
      <c r="X46" s="54">
        <v>-17.990000000000002</v>
      </c>
      <c r="Y46" s="54">
        <v>-9.58</v>
      </c>
      <c r="Z46" s="54">
        <v>-11.97</v>
      </c>
      <c r="AA46" s="54">
        <v>0</v>
      </c>
      <c r="AB46" s="55">
        <v>-2.5299999999999994</v>
      </c>
    </row>
    <row r="47" spans="2:29" ht="15.75" x14ac:dyDescent="0.25">
      <c r="B47" s="52">
        <v>43931</v>
      </c>
      <c r="C47" s="128">
        <f t="shared" si="1"/>
        <v>-216.82000000000002</v>
      </c>
      <c r="D47" s="143"/>
      <c r="E47" s="53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-17.440000000000001</v>
      </c>
      <c r="M47" s="54">
        <v>-17.480000000000004</v>
      </c>
      <c r="N47" s="54">
        <v>-3.4800000000000004</v>
      </c>
      <c r="O47" s="54">
        <v>-15.73</v>
      </c>
      <c r="P47" s="54">
        <v>-18.28</v>
      </c>
      <c r="Q47" s="54">
        <v>-18.670000000000002</v>
      </c>
      <c r="R47" s="54">
        <v>-14.48</v>
      </c>
      <c r="S47" s="54">
        <v>-3.9800000000000004</v>
      </c>
      <c r="T47" s="54">
        <v>-5.9499999999999993</v>
      </c>
      <c r="U47" s="54">
        <v>-5.6599999999999984</v>
      </c>
      <c r="V47" s="54">
        <v>-18.509999999999998</v>
      </c>
      <c r="W47" s="54">
        <v>-18.55</v>
      </c>
      <c r="X47" s="54">
        <v>-5.879999999999999</v>
      </c>
      <c r="Y47" s="54">
        <v>-14.209999999999999</v>
      </c>
      <c r="Z47" s="54">
        <v>-5.0999999999999979</v>
      </c>
      <c r="AA47" s="54">
        <v>-16.82</v>
      </c>
      <c r="AB47" s="55">
        <v>-16.600000000000001</v>
      </c>
    </row>
    <row r="48" spans="2:29" ht="15.75" x14ac:dyDescent="0.25">
      <c r="B48" s="52">
        <v>43932</v>
      </c>
      <c r="C48" s="128">
        <f t="shared" si="1"/>
        <v>-159.57999999999998</v>
      </c>
      <c r="D48" s="143"/>
      <c r="E48" s="53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-17.82</v>
      </c>
      <c r="M48" s="54">
        <v>-18.409999999999997</v>
      </c>
      <c r="N48" s="54">
        <v>-18.740000000000002</v>
      </c>
      <c r="O48" s="54">
        <v>-5.9399999999999995</v>
      </c>
      <c r="P48" s="54">
        <v>0</v>
      </c>
      <c r="Q48" s="54">
        <v>0</v>
      </c>
      <c r="R48" s="54">
        <v>0</v>
      </c>
      <c r="S48" s="54">
        <v>-3.6099999999999994</v>
      </c>
      <c r="T48" s="54">
        <v>-16.75</v>
      </c>
      <c r="U48" s="54">
        <v>-12.22</v>
      </c>
      <c r="V48" s="54">
        <v>-0.80000000000000071</v>
      </c>
      <c r="W48" s="54">
        <v>-4.7799999999999994</v>
      </c>
      <c r="X48" s="54">
        <v>-13.790000000000001</v>
      </c>
      <c r="Y48" s="54">
        <v>0</v>
      </c>
      <c r="Z48" s="54">
        <v>-12.21</v>
      </c>
      <c r="AA48" s="54">
        <v>-17.68</v>
      </c>
      <c r="AB48" s="55">
        <v>-16.829999999999998</v>
      </c>
      <c r="AC48" s="53"/>
    </row>
    <row r="49" spans="2:29" ht="15.75" x14ac:dyDescent="0.25">
      <c r="B49" s="52">
        <v>43933</v>
      </c>
      <c r="C49" s="128">
        <f t="shared" si="1"/>
        <v>-122.27000000000001</v>
      </c>
      <c r="D49" s="143"/>
      <c r="E49" s="53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-16.829999999999998</v>
      </c>
      <c r="M49" s="54">
        <v>-18.73</v>
      </c>
      <c r="N49" s="54">
        <v>-4.7199999999999989</v>
      </c>
      <c r="O49" s="54">
        <v>0</v>
      </c>
      <c r="P49" s="54">
        <v>0</v>
      </c>
      <c r="Q49" s="54">
        <v>0</v>
      </c>
      <c r="R49" s="54">
        <v>-0.48000000000000043</v>
      </c>
      <c r="S49" s="54">
        <v>-5.0700000000000021</v>
      </c>
      <c r="T49" s="54">
        <v>-9.3699999999999992</v>
      </c>
      <c r="U49" s="54">
        <v>-8.3699999999999992</v>
      </c>
      <c r="V49" s="54">
        <v>0</v>
      </c>
      <c r="W49" s="54">
        <v>-2.1300000000000026</v>
      </c>
      <c r="X49" s="54">
        <v>-4.0599999999999987</v>
      </c>
      <c r="Y49" s="54">
        <v>-15.850000000000001</v>
      </c>
      <c r="Z49" s="54">
        <v>-17.560000000000002</v>
      </c>
      <c r="AA49" s="54">
        <v>-13.44</v>
      </c>
      <c r="AB49" s="55">
        <v>-5.66</v>
      </c>
      <c r="AC49" s="53"/>
    </row>
    <row r="50" spans="2:29" ht="15.75" x14ac:dyDescent="0.25">
      <c r="B50" s="52">
        <v>43934</v>
      </c>
      <c r="C50" s="128">
        <f t="shared" si="1"/>
        <v>-213.45</v>
      </c>
      <c r="D50" s="143"/>
      <c r="E50" s="53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-19.990000000000002</v>
      </c>
      <c r="M50" s="54">
        <v>-18.7</v>
      </c>
      <c r="N50" s="54">
        <v>-18.659999999999997</v>
      </c>
      <c r="O50" s="54">
        <v>-12.319999999999999</v>
      </c>
      <c r="P50" s="54">
        <v>-10.95</v>
      </c>
      <c r="Q50" s="54">
        <v>-10.63</v>
      </c>
      <c r="R50" s="54">
        <v>-10.87</v>
      </c>
      <c r="S50" s="54">
        <v>0</v>
      </c>
      <c r="T50" s="54">
        <v>0</v>
      </c>
      <c r="U50" s="54">
        <v>-10.7</v>
      </c>
      <c r="V50" s="54">
        <v>-18.45</v>
      </c>
      <c r="W50" s="54">
        <v>-17.350000000000001</v>
      </c>
      <c r="X50" s="54">
        <v>-12.620000000000001</v>
      </c>
      <c r="Y50" s="54">
        <v>-7.620000000000001</v>
      </c>
      <c r="Z50" s="54">
        <v>-18.59</v>
      </c>
      <c r="AA50" s="54">
        <v>-14.45</v>
      </c>
      <c r="AB50" s="55">
        <v>-11.55</v>
      </c>
      <c r="AC50" s="53"/>
    </row>
    <row r="51" spans="2:29" ht="15.75" x14ac:dyDescent="0.25">
      <c r="B51" s="52">
        <v>43935</v>
      </c>
      <c r="C51" s="128">
        <f t="shared" si="1"/>
        <v>-93.8</v>
      </c>
      <c r="D51" s="143"/>
      <c r="E51" s="53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4">
        <v>-17.850000000000001</v>
      </c>
      <c r="M51" s="54">
        <v>-16.47</v>
      </c>
      <c r="N51" s="54">
        <v>0</v>
      </c>
      <c r="O51" s="54">
        <v>0</v>
      </c>
      <c r="P51" s="54">
        <v>0</v>
      </c>
      <c r="Q51" s="54">
        <v>0</v>
      </c>
      <c r="R51" s="54">
        <v>-2.1099999999999994</v>
      </c>
      <c r="S51" s="54">
        <v>-3.9200000000000017</v>
      </c>
      <c r="T51" s="54">
        <v>-3.8000000000000007</v>
      </c>
      <c r="U51" s="54">
        <v>-0.98999999999999844</v>
      </c>
      <c r="V51" s="54">
        <v>-5.6000000000000014</v>
      </c>
      <c r="W51" s="54">
        <v>-16.649999999999999</v>
      </c>
      <c r="X51" s="54">
        <v>-7.49</v>
      </c>
      <c r="Y51" s="54">
        <v>-7.3000000000000007</v>
      </c>
      <c r="Z51" s="54">
        <v>-0.94999999999999929</v>
      </c>
      <c r="AA51" s="54">
        <v>0</v>
      </c>
      <c r="AB51" s="55">
        <v>-10.670000000000002</v>
      </c>
      <c r="AC51" s="53"/>
    </row>
    <row r="52" spans="2:29" ht="15.75" x14ac:dyDescent="0.25">
      <c r="B52" s="52">
        <v>43936</v>
      </c>
      <c r="C52" s="128">
        <f t="shared" si="1"/>
        <v>-79.069999999999993</v>
      </c>
      <c r="D52" s="143"/>
      <c r="E52" s="53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-12.270000000000001</v>
      </c>
      <c r="M52" s="54">
        <v>0</v>
      </c>
      <c r="N52" s="54">
        <v>0</v>
      </c>
      <c r="O52" s="54">
        <v>-0.35999999999999943</v>
      </c>
      <c r="P52" s="54">
        <v>0</v>
      </c>
      <c r="Q52" s="54">
        <v>-7.3100000000000005</v>
      </c>
      <c r="R52" s="54">
        <v>-4.2899999999999974</v>
      </c>
      <c r="S52" s="54">
        <v>0</v>
      </c>
      <c r="T52" s="54">
        <v>0</v>
      </c>
      <c r="U52" s="54">
        <v>-2.91</v>
      </c>
      <c r="V52" s="54">
        <v>-13.569999999999999</v>
      </c>
      <c r="W52" s="54">
        <v>-14.48</v>
      </c>
      <c r="X52" s="54">
        <v>-5.9999999999998721E-2</v>
      </c>
      <c r="Y52" s="54">
        <v>-12</v>
      </c>
      <c r="Z52" s="54">
        <v>-11.64</v>
      </c>
      <c r="AA52" s="54">
        <v>0</v>
      </c>
      <c r="AB52" s="55">
        <v>-0.17999999999999972</v>
      </c>
      <c r="AC52" s="53"/>
    </row>
    <row r="53" spans="2:29" ht="15.75" x14ac:dyDescent="0.25">
      <c r="B53" s="52">
        <v>43937</v>
      </c>
      <c r="C53" s="128">
        <f t="shared" si="1"/>
        <v>-62.839999999999989</v>
      </c>
      <c r="D53" s="143"/>
      <c r="E53" s="53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-15.759999999999998</v>
      </c>
      <c r="M53" s="54">
        <v>-4.7800000000000011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-8.2799999999999976</v>
      </c>
      <c r="U53" s="54">
        <v>-4</v>
      </c>
      <c r="V53" s="54">
        <v>-4</v>
      </c>
      <c r="W53" s="54">
        <v>-4</v>
      </c>
      <c r="X53" s="54">
        <v>0</v>
      </c>
      <c r="Y53" s="54">
        <v>0</v>
      </c>
      <c r="Z53" s="54">
        <v>-6.8000000000000007</v>
      </c>
      <c r="AA53" s="54">
        <v>-15.209999999999997</v>
      </c>
      <c r="AB53" s="55">
        <v>-1.0000000000001563E-2</v>
      </c>
      <c r="AC53" s="53"/>
    </row>
    <row r="54" spans="2:29" ht="15.75" x14ac:dyDescent="0.25">
      <c r="B54" s="52">
        <v>43938</v>
      </c>
      <c r="C54" s="128">
        <f>SUM(E54:AB54)</f>
        <v>-81.740000000000009</v>
      </c>
      <c r="D54" s="143"/>
      <c r="E54" s="53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-17.100000000000001</v>
      </c>
      <c r="M54" s="54">
        <v>-13.79</v>
      </c>
      <c r="N54" s="54">
        <v>0</v>
      </c>
      <c r="O54" s="54">
        <v>0</v>
      </c>
      <c r="P54" s="54">
        <v>0</v>
      </c>
      <c r="Q54" s="54">
        <v>-5.7800000000000011</v>
      </c>
      <c r="R54" s="54">
        <v>-3.620000000000001</v>
      </c>
      <c r="S54" s="54">
        <v>0</v>
      </c>
      <c r="T54" s="54">
        <v>-1.1900000000000013</v>
      </c>
      <c r="U54" s="54">
        <v>-3.3500000000000014</v>
      </c>
      <c r="V54" s="54">
        <v>-9.36</v>
      </c>
      <c r="W54" s="54">
        <v>-16.729999999999997</v>
      </c>
      <c r="X54" s="54">
        <v>0</v>
      </c>
      <c r="Y54" s="54">
        <v>-0.19999999999999929</v>
      </c>
      <c r="Z54" s="54">
        <v>-4.9399999999999977</v>
      </c>
      <c r="AA54" s="54">
        <v>0</v>
      </c>
      <c r="AB54" s="55">
        <v>-5.68</v>
      </c>
      <c r="AC54" s="53"/>
    </row>
    <row r="55" spans="2:29" ht="15.75" x14ac:dyDescent="0.25">
      <c r="B55" s="52">
        <v>43939</v>
      </c>
      <c r="C55" s="128">
        <f t="shared" si="1"/>
        <v>-85.62</v>
      </c>
      <c r="D55" s="143"/>
      <c r="E55" s="53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-18.03</v>
      </c>
      <c r="M55" s="54">
        <v>-18.43</v>
      </c>
      <c r="N55" s="54">
        <v>0</v>
      </c>
      <c r="O55" s="54">
        <v>-0.46000000000000085</v>
      </c>
      <c r="P55" s="54">
        <v>0</v>
      </c>
      <c r="Q55" s="54">
        <v>-0.57000000000000028</v>
      </c>
      <c r="R55" s="54">
        <v>0</v>
      </c>
      <c r="S55" s="54">
        <v>0</v>
      </c>
      <c r="T55" s="54">
        <v>-6.43</v>
      </c>
      <c r="U55" s="54">
        <v>-2.5599999999999987</v>
      </c>
      <c r="V55" s="54">
        <v>-11.079999999999998</v>
      </c>
      <c r="W55" s="54">
        <v>-9.5500000000000007</v>
      </c>
      <c r="X55" s="54">
        <v>-0.62000000000000099</v>
      </c>
      <c r="Y55" s="54">
        <v>0</v>
      </c>
      <c r="Z55" s="54">
        <v>0</v>
      </c>
      <c r="AA55" s="54">
        <v>0</v>
      </c>
      <c r="AB55" s="55">
        <v>-17.89</v>
      </c>
      <c r="AC55" s="53"/>
    </row>
    <row r="56" spans="2:29" ht="15.75" x14ac:dyDescent="0.25">
      <c r="B56" s="52">
        <v>43940</v>
      </c>
      <c r="C56" s="128">
        <f t="shared" si="1"/>
        <v>-195.84</v>
      </c>
      <c r="D56" s="143"/>
      <c r="E56" s="53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-19.75</v>
      </c>
      <c r="M56" s="54">
        <v>-19.549999999999997</v>
      </c>
      <c r="N56" s="54">
        <v>-1.5700000000000003</v>
      </c>
      <c r="O56" s="54">
        <v>0</v>
      </c>
      <c r="P56" s="54">
        <v>-0.46000000000000085</v>
      </c>
      <c r="Q56" s="54">
        <v>-3.2800000000000011</v>
      </c>
      <c r="R56" s="54">
        <v>-1.629999999999999</v>
      </c>
      <c r="S56" s="54">
        <v>-15.129999999999999</v>
      </c>
      <c r="T56" s="54">
        <v>-14.53</v>
      </c>
      <c r="U56" s="54">
        <v>-14.420000000000002</v>
      </c>
      <c r="V56" s="54">
        <v>-18.130000000000003</v>
      </c>
      <c r="W56" s="54">
        <v>-18.34</v>
      </c>
      <c r="X56" s="54">
        <v>-17.84</v>
      </c>
      <c r="Y56" s="54">
        <v>-17.600000000000001</v>
      </c>
      <c r="Z56" s="54">
        <v>-9.2399999999999984</v>
      </c>
      <c r="AA56" s="54">
        <v>-12.07</v>
      </c>
      <c r="AB56" s="55">
        <v>-12.3</v>
      </c>
    </row>
    <row r="57" spans="2:29" ht="15.75" x14ac:dyDescent="0.25">
      <c r="B57" s="52">
        <v>43941</v>
      </c>
      <c r="C57" s="128">
        <f t="shared" si="1"/>
        <v>-145.41999999999999</v>
      </c>
      <c r="D57" s="143"/>
      <c r="E57" s="53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-19.28</v>
      </c>
      <c r="M57" s="54">
        <v>-18.440000000000001</v>
      </c>
      <c r="N57" s="54">
        <v>-18.63</v>
      </c>
      <c r="O57" s="54">
        <v>-18.54</v>
      </c>
      <c r="P57" s="54">
        <v>-18.23</v>
      </c>
      <c r="Q57" s="54">
        <v>-0.67999999999999972</v>
      </c>
      <c r="R57" s="54">
        <v>0</v>
      </c>
      <c r="S57" s="54">
        <v>-2.1400000000000006</v>
      </c>
      <c r="T57" s="54">
        <v>-12.559999999999999</v>
      </c>
      <c r="U57" s="54">
        <v>-15.449999999999998</v>
      </c>
      <c r="V57" s="54">
        <v>0</v>
      </c>
      <c r="W57" s="54">
        <v>0</v>
      </c>
      <c r="X57" s="54">
        <v>0</v>
      </c>
      <c r="Y57" s="54">
        <v>-0.25</v>
      </c>
      <c r="Z57" s="54">
        <v>-1.0799999999999983</v>
      </c>
      <c r="AA57" s="54">
        <v>-7.9</v>
      </c>
      <c r="AB57" s="55">
        <v>-12.239999999999998</v>
      </c>
    </row>
    <row r="58" spans="2:29" ht="15.75" x14ac:dyDescent="0.25">
      <c r="B58" s="52">
        <v>43942</v>
      </c>
      <c r="C58" s="128">
        <f t="shared" si="1"/>
        <v>-65.679999999999993</v>
      </c>
      <c r="D58" s="143"/>
      <c r="E58" s="53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-15.05</v>
      </c>
      <c r="M58" s="54">
        <v>-18.52</v>
      </c>
      <c r="N58" s="54">
        <v>-4.6099999999999994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-4.8499999999999996</v>
      </c>
      <c r="W58" s="54">
        <v>0</v>
      </c>
      <c r="X58" s="54">
        <v>0</v>
      </c>
      <c r="Y58" s="54">
        <v>-13.8</v>
      </c>
      <c r="Z58" s="54">
        <v>-8.8499999999999979</v>
      </c>
      <c r="AA58" s="54">
        <v>0</v>
      </c>
      <c r="AB58" s="55">
        <v>0</v>
      </c>
    </row>
    <row r="59" spans="2:29" ht="15.75" x14ac:dyDescent="0.25">
      <c r="B59" s="52">
        <v>43943</v>
      </c>
      <c r="C59" s="128">
        <f t="shared" si="1"/>
        <v>-42.040000000000013</v>
      </c>
      <c r="D59" s="143"/>
      <c r="E59" s="53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4">
        <v>-18.3</v>
      </c>
      <c r="M59" s="54">
        <v>0</v>
      </c>
      <c r="N59" s="54">
        <v>0</v>
      </c>
      <c r="O59" s="54">
        <v>0</v>
      </c>
      <c r="P59" s="54">
        <v>0</v>
      </c>
      <c r="Q59" s="54">
        <v>-0.12000000000000099</v>
      </c>
      <c r="R59" s="54">
        <v>-0.83000000000000185</v>
      </c>
      <c r="S59" s="54">
        <v>0</v>
      </c>
      <c r="T59" s="54">
        <v>0</v>
      </c>
      <c r="U59" s="54">
        <v>-15.740000000000002</v>
      </c>
      <c r="V59" s="54">
        <v>0</v>
      </c>
      <c r="W59" s="54">
        <v>0</v>
      </c>
      <c r="X59" s="54">
        <v>0</v>
      </c>
      <c r="Y59" s="54">
        <v>0</v>
      </c>
      <c r="Z59" s="54">
        <v>-6.6300000000000026</v>
      </c>
      <c r="AA59" s="54">
        <v>-0.42000000000000171</v>
      </c>
      <c r="AB59" s="55">
        <v>0</v>
      </c>
    </row>
    <row r="60" spans="2:29" ht="15.75" x14ac:dyDescent="0.25">
      <c r="B60" s="52">
        <v>43944</v>
      </c>
      <c r="C60" s="128">
        <f t="shared" si="1"/>
        <v>-79.510000000000005</v>
      </c>
      <c r="D60" s="143"/>
      <c r="E60" s="53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4">
        <v>-17.689999999999998</v>
      </c>
      <c r="M60" s="54">
        <v>0</v>
      </c>
      <c r="N60" s="54">
        <v>0</v>
      </c>
      <c r="O60" s="54">
        <v>-2.83</v>
      </c>
      <c r="P60" s="54">
        <v>0</v>
      </c>
      <c r="Q60" s="54">
        <v>-10.16</v>
      </c>
      <c r="R60" s="54">
        <v>-8.6300000000000026</v>
      </c>
      <c r="S60" s="54">
        <v>0</v>
      </c>
      <c r="T60" s="54">
        <v>0</v>
      </c>
      <c r="U60" s="54">
        <v>-17.350000000000001</v>
      </c>
      <c r="V60" s="54">
        <v>-4.68</v>
      </c>
      <c r="W60" s="54">
        <v>-1.7199999999999989</v>
      </c>
      <c r="X60" s="54">
        <v>0</v>
      </c>
      <c r="Y60" s="54">
        <v>-9.0299999999999994</v>
      </c>
      <c r="Z60" s="54">
        <v>-6.6599999999999984</v>
      </c>
      <c r="AA60" s="54">
        <v>0</v>
      </c>
      <c r="AB60" s="55">
        <v>-0.76000000000000156</v>
      </c>
    </row>
    <row r="61" spans="2:29" ht="15.75" x14ac:dyDescent="0.25">
      <c r="B61" s="52">
        <v>43945</v>
      </c>
      <c r="C61" s="128">
        <f t="shared" si="1"/>
        <v>-119.05</v>
      </c>
      <c r="D61" s="143"/>
      <c r="E61" s="53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-16.669999999999998</v>
      </c>
      <c r="M61" s="54">
        <v>-18.47</v>
      </c>
      <c r="N61" s="54">
        <v>-18.43</v>
      </c>
      <c r="O61" s="54">
        <v>-10.66</v>
      </c>
      <c r="P61" s="54">
        <v>-10.830000000000002</v>
      </c>
      <c r="Q61" s="54">
        <v>-10.649999999999999</v>
      </c>
      <c r="R61" s="54">
        <v>-6.25</v>
      </c>
      <c r="S61" s="54">
        <v>-5.57</v>
      </c>
      <c r="T61" s="54">
        <v>-5.07</v>
      </c>
      <c r="U61" s="54">
        <v>-0.73000000000000043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-1.1400000000000006</v>
      </c>
      <c r="AB61" s="55">
        <v>-14.579999999999998</v>
      </c>
    </row>
    <row r="62" spans="2:29" ht="15.75" x14ac:dyDescent="0.25">
      <c r="B62" s="52">
        <v>43946</v>
      </c>
      <c r="C62" s="128">
        <f t="shared" si="1"/>
        <v>-159.94</v>
      </c>
      <c r="D62" s="143"/>
      <c r="E62" s="53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-16.72</v>
      </c>
      <c r="M62" s="54">
        <v>-18.55</v>
      </c>
      <c r="N62" s="54">
        <v>-18.03</v>
      </c>
      <c r="O62" s="54">
        <v>-18.88</v>
      </c>
      <c r="P62" s="54">
        <v>-17.2</v>
      </c>
      <c r="Q62" s="54">
        <v>-18.46</v>
      </c>
      <c r="R62" s="54">
        <v>-17.989999999999998</v>
      </c>
      <c r="S62" s="54">
        <v>0</v>
      </c>
      <c r="T62" s="54">
        <v>-2.2399999999999984</v>
      </c>
      <c r="U62" s="54">
        <v>-6.3399999999999963</v>
      </c>
      <c r="V62" s="54">
        <v>-16.57</v>
      </c>
      <c r="W62" s="54">
        <v>0</v>
      </c>
      <c r="X62" s="54">
        <v>-1.25</v>
      </c>
      <c r="Y62" s="54">
        <v>0</v>
      </c>
      <c r="Z62" s="54">
        <v>-6.73</v>
      </c>
      <c r="AA62" s="54">
        <v>-0.98000000000000398</v>
      </c>
      <c r="AB62" s="55">
        <v>0</v>
      </c>
    </row>
    <row r="63" spans="2:29" ht="15.75" x14ac:dyDescent="0.25">
      <c r="B63" s="52">
        <v>43947</v>
      </c>
      <c r="C63" s="128">
        <f t="shared" si="1"/>
        <v>-89.460000000000008</v>
      </c>
      <c r="D63" s="143"/>
      <c r="E63" s="53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-18.170000000000002</v>
      </c>
      <c r="M63" s="54">
        <v>-18.899999999999999</v>
      </c>
      <c r="N63" s="54">
        <v>-18.66</v>
      </c>
      <c r="O63" s="54">
        <v>-17.759999999999998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-8.7999999999999989</v>
      </c>
      <c r="Y63" s="54">
        <v>0</v>
      </c>
      <c r="Z63" s="54">
        <v>-0.62000000000000099</v>
      </c>
      <c r="AA63" s="54">
        <v>0</v>
      </c>
      <c r="AB63" s="55">
        <v>-6.5500000000000007</v>
      </c>
    </row>
    <row r="64" spans="2:29" ht="15.75" x14ac:dyDescent="0.25">
      <c r="B64" s="52">
        <v>43948</v>
      </c>
      <c r="C64" s="128">
        <f t="shared" si="1"/>
        <v>-216.86000000000004</v>
      </c>
      <c r="D64" s="143"/>
      <c r="E64" s="53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-18.89</v>
      </c>
      <c r="M64" s="54">
        <v>-18.619999999999997</v>
      </c>
      <c r="N64" s="54">
        <v>-17.959999999999997</v>
      </c>
      <c r="O64" s="54">
        <v>-17.11</v>
      </c>
      <c r="P64" s="54">
        <v>-17.380000000000003</v>
      </c>
      <c r="Q64" s="54">
        <v>-18.32</v>
      </c>
      <c r="R64" s="54">
        <v>-18.22</v>
      </c>
      <c r="S64" s="54">
        <v>0</v>
      </c>
      <c r="T64" s="54">
        <v>-3.3599999999999994</v>
      </c>
      <c r="U64" s="54">
        <v>-17.34</v>
      </c>
      <c r="V64" s="54">
        <v>-17.61</v>
      </c>
      <c r="W64" s="54">
        <v>-12.21</v>
      </c>
      <c r="X64" s="54">
        <v>-0.96000000000000085</v>
      </c>
      <c r="Y64" s="54">
        <v>-1.240000000000002</v>
      </c>
      <c r="Z64" s="54">
        <v>-18</v>
      </c>
      <c r="AA64" s="54">
        <v>-14.68</v>
      </c>
      <c r="AB64" s="55">
        <v>-4.9599999999999991</v>
      </c>
    </row>
    <row r="65" spans="2:28" ht="15.75" x14ac:dyDescent="0.25">
      <c r="B65" s="52">
        <v>43949</v>
      </c>
      <c r="C65" s="128">
        <f t="shared" si="1"/>
        <v>-228.80000000000004</v>
      </c>
      <c r="D65" s="143"/>
      <c r="E65" s="53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-17.88</v>
      </c>
      <c r="M65" s="54">
        <v>-18.43</v>
      </c>
      <c r="N65" s="54">
        <v>-18.240000000000002</v>
      </c>
      <c r="O65" s="54">
        <v>-17.87</v>
      </c>
      <c r="P65" s="54">
        <v>-18.16</v>
      </c>
      <c r="Q65" s="54">
        <v>-18.600000000000001</v>
      </c>
      <c r="R65" s="54">
        <v>-18.47</v>
      </c>
      <c r="S65" s="54">
        <v>0</v>
      </c>
      <c r="T65" s="54">
        <v>-3.4100000000000019</v>
      </c>
      <c r="U65" s="54">
        <v>-17.190000000000001</v>
      </c>
      <c r="V65" s="54">
        <v>-17.980000000000004</v>
      </c>
      <c r="W65" s="54">
        <v>-9.0400000000000009</v>
      </c>
      <c r="X65" s="54">
        <v>-0.82999999999999829</v>
      </c>
      <c r="Y65" s="54">
        <v>0</v>
      </c>
      <c r="Z65" s="54">
        <v>-15.61</v>
      </c>
      <c r="AA65" s="54">
        <v>-18.37</v>
      </c>
      <c r="AB65" s="55">
        <v>-18.72</v>
      </c>
    </row>
    <row r="66" spans="2:28" ht="15.75" x14ac:dyDescent="0.25">
      <c r="B66" s="52">
        <v>43950</v>
      </c>
      <c r="C66" s="128">
        <f t="shared" si="1"/>
        <v>-192.91</v>
      </c>
      <c r="D66" s="143"/>
      <c r="E66" s="53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-17.799999999999997</v>
      </c>
      <c r="M66" s="54">
        <v>-17.950000000000003</v>
      </c>
      <c r="N66" s="54">
        <v>-18.490000000000002</v>
      </c>
      <c r="O66" s="54">
        <v>-18.740000000000002</v>
      </c>
      <c r="P66" s="54">
        <v>-18.269999999999996</v>
      </c>
      <c r="Q66" s="54">
        <v>-18.38</v>
      </c>
      <c r="R66" s="54">
        <v>-18.649999999999999</v>
      </c>
      <c r="S66" s="54">
        <v>0</v>
      </c>
      <c r="T66" s="54">
        <v>-0.33999999999999986</v>
      </c>
      <c r="U66" s="54">
        <v>-11.629999999999999</v>
      </c>
      <c r="V66" s="54">
        <v>-15.34</v>
      </c>
      <c r="W66" s="54">
        <v>-7.4499999999999993</v>
      </c>
      <c r="X66" s="54">
        <v>-18.03</v>
      </c>
      <c r="Y66" s="54">
        <v>-2.5999999999999996</v>
      </c>
      <c r="Z66" s="54">
        <v>0</v>
      </c>
      <c r="AA66" s="54">
        <v>-3.9400000000000013</v>
      </c>
      <c r="AB66" s="55">
        <v>-5.3000000000000007</v>
      </c>
    </row>
    <row r="67" spans="2:28" ht="16.5" thickBot="1" x14ac:dyDescent="0.3">
      <c r="B67" s="52">
        <v>43951</v>
      </c>
      <c r="C67" s="128">
        <f t="shared" si="1"/>
        <v>-231.75</v>
      </c>
      <c r="D67" s="143"/>
      <c r="E67" s="56">
        <v>0</v>
      </c>
      <c r="F67" s="57">
        <v>0</v>
      </c>
      <c r="G67" s="57">
        <v>0</v>
      </c>
      <c r="H67" s="57">
        <v>0</v>
      </c>
      <c r="I67" s="57">
        <v>0</v>
      </c>
      <c r="J67" s="57">
        <v>0</v>
      </c>
      <c r="K67" s="57">
        <v>0</v>
      </c>
      <c r="L67" s="57">
        <v>-18.47</v>
      </c>
      <c r="M67" s="57">
        <v>-17.849999999999998</v>
      </c>
      <c r="N67" s="57">
        <v>-18.46</v>
      </c>
      <c r="O67" s="57">
        <v>-18.619999999999997</v>
      </c>
      <c r="P67" s="57">
        <v>-18.329999999999998</v>
      </c>
      <c r="Q67" s="57">
        <v>-19.04</v>
      </c>
      <c r="R67" s="57">
        <v>-18.47</v>
      </c>
      <c r="S67" s="57">
        <v>-4</v>
      </c>
      <c r="T67" s="57">
        <v>-3.6300000000000008</v>
      </c>
      <c r="U67" s="57">
        <v>-10.25</v>
      </c>
      <c r="V67" s="57">
        <v>-18.579999999999998</v>
      </c>
      <c r="W67" s="57">
        <v>-17.670000000000002</v>
      </c>
      <c r="X67" s="57">
        <v>-18.22</v>
      </c>
      <c r="Y67" s="57">
        <v>-14.350000000000001</v>
      </c>
      <c r="Z67" s="57">
        <v>-8.5200000000000014</v>
      </c>
      <c r="AA67" s="57">
        <v>-4.07</v>
      </c>
      <c r="AB67" s="58">
        <v>-3.2199999999999989</v>
      </c>
    </row>
    <row r="68" spans="2:28" x14ac:dyDescent="0.25">
      <c r="D68" s="83">
        <f>SUM(C38:D67)</f>
        <v>-3475.76</v>
      </c>
    </row>
    <row r="69" spans="2:28" ht="15.75" thickBot="1" x14ac:dyDescent="0.3"/>
    <row r="70" spans="2:28" ht="24.75" customHeight="1" thickBot="1" x14ac:dyDescent="0.4">
      <c r="B70" s="145" t="s">
        <v>25</v>
      </c>
      <c r="C70" s="132" t="s">
        <v>24</v>
      </c>
      <c r="D70" s="133"/>
      <c r="E70" s="136" t="s">
        <v>39</v>
      </c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8"/>
    </row>
    <row r="71" spans="2:28" ht="15.75" customHeight="1" thickBot="1" x14ac:dyDescent="0.3">
      <c r="B71" s="146"/>
      <c r="C71" s="147"/>
      <c r="D71" s="148"/>
      <c r="E71" s="42" t="s">
        <v>23</v>
      </c>
      <c r="F71" s="43" t="s">
        <v>22</v>
      </c>
      <c r="G71" s="44" t="s">
        <v>21</v>
      </c>
      <c r="H71" s="44" t="s">
        <v>20</v>
      </c>
      <c r="I71" s="45" t="s">
        <v>19</v>
      </c>
      <c r="J71" s="44" t="s">
        <v>18</v>
      </c>
      <c r="K71" s="44" t="s">
        <v>17</v>
      </c>
      <c r="L71" s="44" t="s">
        <v>16</v>
      </c>
      <c r="M71" s="46" t="s">
        <v>15</v>
      </c>
      <c r="N71" s="44" t="s">
        <v>14</v>
      </c>
      <c r="O71" s="45" t="s">
        <v>13</v>
      </c>
      <c r="P71" s="44" t="s">
        <v>12</v>
      </c>
      <c r="Q71" s="44" t="s">
        <v>11</v>
      </c>
      <c r="R71" s="44" t="s">
        <v>10</v>
      </c>
      <c r="S71" s="44" t="s">
        <v>9</v>
      </c>
      <c r="T71" s="44" t="s">
        <v>8</v>
      </c>
      <c r="U71" s="44" t="s">
        <v>7</v>
      </c>
      <c r="V71" s="44" t="s">
        <v>6</v>
      </c>
      <c r="W71" s="44" t="s">
        <v>5</v>
      </c>
      <c r="X71" s="44" t="s">
        <v>4</v>
      </c>
      <c r="Y71" s="44" t="s">
        <v>3</v>
      </c>
      <c r="Z71" s="44" t="s">
        <v>2</v>
      </c>
      <c r="AA71" s="44" t="s">
        <v>1</v>
      </c>
      <c r="AB71" s="47" t="s">
        <v>0</v>
      </c>
    </row>
    <row r="72" spans="2:28" ht="15.75" x14ac:dyDescent="0.25">
      <c r="B72" s="48">
        <f t="shared" ref="B72:B101" si="2">B38</f>
        <v>43922</v>
      </c>
      <c r="C72" s="59">
        <f>SUMIF(E72:AB72,"&gt;0")</f>
        <v>307.31</v>
      </c>
      <c r="D72" s="74">
        <f>SUMIF(F72:AC72,"&lt;0")</f>
        <v>0</v>
      </c>
      <c r="E72" s="49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13.420000000000002</v>
      </c>
      <c r="M72" s="50">
        <v>19.690000000000001</v>
      </c>
      <c r="N72" s="50">
        <v>19.810000000000002</v>
      </c>
      <c r="O72" s="50">
        <v>19.739999999999998</v>
      </c>
      <c r="P72" s="50">
        <v>20.09</v>
      </c>
      <c r="Q72" s="50">
        <v>20.049999999999997</v>
      </c>
      <c r="R72" s="50">
        <v>20.109999999999996</v>
      </c>
      <c r="S72" s="50">
        <v>19.939999999999998</v>
      </c>
      <c r="T72" s="50">
        <v>19.920000000000002</v>
      </c>
      <c r="U72" s="50">
        <v>20.04</v>
      </c>
      <c r="V72" s="50">
        <v>20.059999999999999</v>
      </c>
      <c r="W72" s="50">
        <v>19.489999999999998</v>
      </c>
      <c r="X72" s="50">
        <v>19.86</v>
      </c>
      <c r="Y72" s="50">
        <v>13.989999999999998</v>
      </c>
      <c r="Z72" s="50">
        <v>3.25</v>
      </c>
      <c r="AA72" s="50">
        <v>18.860000000000003</v>
      </c>
      <c r="AB72" s="51">
        <v>18.990000000000006</v>
      </c>
    </row>
    <row r="73" spans="2:28" ht="15.75" x14ac:dyDescent="0.25">
      <c r="B73" s="52">
        <f t="shared" si="2"/>
        <v>43923</v>
      </c>
      <c r="C73" s="60">
        <f t="shared" ref="C73:C101" si="3">SUMIF(E73:AB73,"&gt;0")</f>
        <v>224.66</v>
      </c>
      <c r="D73" s="75">
        <f t="shared" ref="D73:D97" si="4">SUMIF(F73:AC73,"&lt;0")</f>
        <v>-26.659999999999997</v>
      </c>
      <c r="E73" s="53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-0.15999999999999837</v>
      </c>
      <c r="M73" s="54">
        <v>17.130000000000003</v>
      </c>
      <c r="N73" s="54">
        <v>9.4399999999999977</v>
      </c>
      <c r="O73" s="54">
        <v>5.3099999999999987</v>
      </c>
      <c r="P73" s="54">
        <v>16.37</v>
      </c>
      <c r="Q73" s="54">
        <v>17.360000000000003</v>
      </c>
      <c r="R73" s="54">
        <v>17.729999999999997</v>
      </c>
      <c r="S73" s="54">
        <v>18.690000000000001</v>
      </c>
      <c r="T73" s="54">
        <v>18.040000000000003</v>
      </c>
      <c r="U73" s="54">
        <v>-14.679999999999998</v>
      </c>
      <c r="V73" s="54">
        <v>-11.819999999999999</v>
      </c>
      <c r="W73" s="54">
        <v>18.959999999999997</v>
      </c>
      <c r="X73" s="54">
        <v>18.470000000000002</v>
      </c>
      <c r="Y73" s="54">
        <v>17.880000000000006</v>
      </c>
      <c r="Z73" s="54">
        <v>15.480000000000004</v>
      </c>
      <c r="AA73" s="54">
        <v>16.349999999999998</v>
      </c>
      <c r="AB73" s="55">
        <v>17.45</v>
      </c>
    </row>
    <row r="74" spans="2:28" ht="15.75" x14ac:dyDescent="0.25">
      <c r="B74" s="52">
        <f t="shared" si="2"/>
        <v>43924</v>
      </c>
      <c r="C74" s="60">
        <f t="shared" si="3"/>
        <v>183.2</v>
      </c>
      <c r="D74" s="75">
        <f t="shared" si="4"/>
        <v>-30.369999999999997</v>
      </c>
      <c r="E74" s="53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-8.66</v>
      </c>
      <c r="M74" s="54">
        <v>-1.6799999999999997</v>
      </c>
      <c r="N74" s="54">
        <v>16.799999999999997</v>
      </c>
      <c r="O74" s="54">
        <v>17.920000000000005</v>
      </c>
      <c r="P74" s="54">
        <v>7.23</v>
      </c>
      <c r="Q74" s="54">
        <v>6.370000000000001</v>
      </c>
      <c r="R74" s="54">
        <v>15.689999999999998</v>
      </c>
      <c r="S74" s="54">
        <v>18.450000000000003</v>
      </c>
      <c r="T74" s="54">
        <v>19.309999999999999</v>
      </c>
      <c r="U74" s="54">
        <v>9.86</v>
      </c>
      <c r="V74" s="54">
        <v>-11.92</v>
      </c>
      <c r="W74" s="54">
        <v>5.9300000000000033</v>
      </c>
      <c r="X74" s="54">
        <v>18.09</v>
      </c>
      <c r="Y74" s="54">
        <v>17.470000000000006</v>
      </c>
      <c r="Z74" s="54">
        <v>12.89</v>
      </c>
      <c r="AA74" s="54">
        <v>17.189999999999998</v>
      </c>
      <c r="AB74" s="55">
        <v>-8.11</v>
      </c>
    </row>
    <row r="75" spans="2:28" ht="15.75" x14ac:dyDescent="0.25">
      <c r="B75" s="52">
        <f t="shared" si="2"/>
        <v>43925</v>
      </c>
      <c r="C75" s="60">
        <f t="shared" si="3"/>
        <v>186.76</v>
      </c>
      <c r="D75" s="75">
        <f t="shared" si="4"/>
        <v>-38.260000000000005</v>
      </c>
      <c r="E75" s="53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-17.060000000000002</v>
      </c>
      <c r="M75" s="54">
        <v>-3.1799999999999997</v>
      </c>
      <c r="N75" s="54">
        <v>18.16</v>
      </c>
      <c r="O75" s="54">
        <v>16.510000000000002</v>
      </c>
      <c r="P75" s="54">
        <v>18.48</v>
      </c>
      <c r="Q75" s="54">
        <v>18.100000000000001</v>
      </c>
      <c r="R75" s="54">
        <v>18</v>
      </c>
      <c r="S75" s="54">
        <v>19.88</v>
      </c>
      <c r="T75" s="54">
        <v>20.259999999999998</v>
      </c>
      <c r="U75" s="54">
        <v>20.430000000000003</v>
      </c>
      <c r="V75" s="54">
        <v>0.26000000000000156</v>
      </c>
      <c r="W75" s="54">
        <v>-17.02</v>
      </c>
      <c r="X75" s="54">
        <v>17.510000000000002</v>
      </c>
      <c r="Y75" s="54">
        <v>-1</v>
      </c>
      <c r="Z75" s="54">
        <v>0.67999999999999972</v>
      </c>
      <c r="AA75" s="54">
        <v>18.240000000000002</v>
      </c>
      <c r="AB75" s="55">
        <v>0.24999999999999645</v>
      </c>
    </row>
    <row r="76" spans="2:28" ht="15.75" x14ac:dyDescent="0.25">
      <c r="B76" s="52">
        <f t="shared" si="2"/>
        <v>43926</v>
      </c>
      <c r="C76" s="60">
        <f t="shared" si="3"/>
        <v>179.67000000000002</v>
      </c>
      <c r="D76" s="75">
        <f t="shared" si="4"/>
        <v>-67.08</v>
      </c>
      <c r="E76" s="53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-15.65</v>
      </c>
      <c r="M76" s="54">
        <v>10.769999999999998</v>
      </c>
      <c r="N76" s="54">
        <v>12.290000000000003</v>
      </c>
      <c r="O76" s="54">
        <v>8.5899999999999981</v>
      </c>
      <c r="P76" s="54">
        <v>12.210000000000004</v>
      </c>
      <c r="Q76" s="54">
        <v>14.690000000000001</v>
      </c>
      <c r="R76" s="54">
        <v>20.51</v>
      </c>
      <c r="S76" s="54">
        <v>19.599999999999998</v>
      </c>
      <c r="T76" s="54">
        <v>20.509999999999998</v>
      </c>
      <c r="U76" s="54">
        <v>20.610000000000003</v>
      </c>
      <c r="V76" s="54">
        <v>20.64</v>
      </c>
      <c r="W76" s="54">
        <v>19.25</v>
      </c>
      <c r="X76" s="54">
        <v>-7.73</v>
      </c>
      <c r="Y76" s="54">
        <v>-15.379999999999999</v>
      </c>
      <c r="Z76" s="54">
        <v>-12.580000000000002</v>
      </c>
      <c r="AA76" s="54">
        <v>-5.6399999999999988</v>
      </c>
      <c r="AB76" s="55">
        <v>-10.1</v>
      </c>
    </row>
    <row r="77" spans="2:28" ht="15.75" x14ac:dyDescent="0.25">
      <c r="B77" s="52">
        <f t="shared" si="2"/>
        <v>43927</v>
      </c>
      <c r="C77" s="60">
        <f t="shared" si="3"/>
        <v>162.93</v>
      </c>
      <c r="D77" s="75">
        <f t="shared" si="4"/>
        <v>-29.27999999999999</v>
      </c>
      <c r="E77" s="53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4">
        <v>-0.93999999999999773</v>
      </c>
      <c r="M77" s="54">
        <v>14.879999999999995</v>
      </c>
      <c r="N77" s="54">
        <v>15.739999999999998</v>
      </c>
      <c r="O77" s="54">
        <v>19.75</v>
      </c>
      <c r="P77" s="54">
        <v>20.750000000000004</v>
      </c>
      <c r="Q77" s="54">
        <v>-2.4599999999999973</v>
      </c>
      <c r="R77" s="54">
        <v>-4.82</v>
      </c>
      <c r="S77" s="54">
        <v>18.07</v>
      </c>
      <c r="T77" s="54">
        <v>19.320000000000004</v>
      </c>
      <c r="U77" s="54">
        <v>-6.32</v>
      </c>
      <c r="V77" s="54">
        <v>-1.5399999999999991</v>
      </c>
      <c r="W77" s="54">
        <v>0.69999999999999929</v>
      </c>
      <c r="X77" s="54">
        <v>18.399999999999999</v>
      </c>
      <c r="Y77" s="54">
        <v>-5.1899999999999977</v>
      </c>
      <c r="Z77" s="54">
        <v>-8.009999999999998</v>
      </c>
      <c r="AA77" s="54">
        <v>16.150000000000006</v>
      </c>
      <c r="AB77" s="55">
        <v>19.169999999999995</v>
      </c>
    </row>
    <row r="78" spans="2:28" ht="15.75" x14ac:dyDescent="0.25">
      <c r="B78" s="52">
        <f t="shared" si="2"/>
        <v>43928</v>
      </c>
      <c r="C78" s="60">
        <f t="shared" si="3"/>
        <v>115.24</v>
      </c>
      <c r="D78" s="75">
        <f t="shared" si="4"/>
        <v>-71.3</v>
      </c>
      <c r="E78" s="53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-11.390000000000002</v>
      </c>
      <c r="M78" s="54">
        <v>10.860000000000003</v>
      </c>
      <c r="N78" s="54">
        <v>20.239999999999998</v>
      </c>
      <c r="O78" s="54">
        <v>14.489999999999998</v>
      </c>
      <c r="P78" s="54">
        <v>16.489999999999998</v>
      </c>
      <c r="Q78" s="54">
        <v>-3.75</v>
      </c>
      <c r="R78" s="54">
        <v>-7.3999999999999986</v>
      </c>
      <c r="S78" s="54">
        <v>17.88</v>
      </c>
      <c r="T78" s="54">
        <v>-15.49</v>
      </c>
      <c r="U78" s="54">
        <v>-12.86</v>
      </c>
      <c r="V78" s="54">
        <v>-15.329999999999998</v>
      </c>
      <c r="W78" s="54">
        <v>8.129999999999999</v>
      </c>
      <c r="X78" s="54">
        <v>9.11</v>
      </c>
      <c r="Y78" s="54">
        <v>-1.7399999999999984</v>
      </c>
      <c r="Z78" s="54">
        <v>-3.34</v>
      </c>
      <c r="AA78" s="54">
        <v>14.400000000000002</v>
      </c>
      <c r="AB78" s="55">
        <v>3.6400000000000006</v>
      </c>
    </row>
    <row r="79" spans="2:28" ht="15.75" x14ac:dyDescent="0.25">
      <c r="B79" s="52">
        <f t="shared" si="2"/>
        <v>43929</v>
      </c>
      <c r="C79" s="60">
        <f t="shared" si="3"/>
        <v>91.859999999999985</v>
      </c>
      <c r="D79" s="75">
        <f t="shared" si="4"/>
        <v>-68.210000000000008</v>
      </c>
      <c r="E79" s="53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-17</v>
      </c>
      <c r="M79" s="54">
        <v>-2.5300000000000011</v>
      </c>
      <c r="N79" s="54">
        <v>17.360000000000003</v>
      </c>
      <c r="O79" s="54">
        <v>4.6399999999999988</v>
      </c>
      <c r="P79" s="54">
        <v>2.5500000000000007</v>
      </c>
      <c r="Q79" s="54">
        <v>0.29999999999999893</v>
      </c>
      <c r="R79" s="54">
        <v>-17.05</v>
      </c>
      <c r="S79" s="54">
        <v>10.68</v>
      </c>
      <c r="T79" s="54">
        <v>4.5200000000000031</v>
      </c>
      <c r="U79" s="54">
        <v>-10.59</v>
      </c>
      <c r="V79" s="54">
        <v>-9.740000000000002</v>
      </c>
      <c r="W79" s="54">
        <v>1.1999999999999993</v>
      </c>
      <c r="X79" s="54">
        <v>15.16</v>
      </c>
      <c r="Y79" s="54">
        <v>3</v>
      </c>
      <c r="Z79" s="54">
        <v>-11.3</v>
      </c>
      <c r="AA79" s="54">
        <v>16.100000000000001</v>
      </c>
      <c r="AB79" s="55">
        <v>16.350000000000001</v>
      </c>
    </row>
    <row r="80" spans="2:28" ht="15.75" x14ac:dyDescent="0.25">
      <c r="B80" s="52">
        <f t="shared" si="2"/>
        <v>43930</v>
      </c>
      <c r="C80" s="60">
        <f>SUMIF(E80:AB80,"&gt;0")</f>
        <v>35.370000000000005</v>
      </c>
      <c r="D80" s="75">
        <f>SUMIF(F80:AC80,"&lt;0")</f>
        <v>-172.82000000000002</v>
      </c>
      <c r="E80" s="53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4">
        <v>-17.220000000000002</v>
      </c>
      <c r="M80" s="54">
        <v>-10.370000000000001</v>
      </c>
      <c r="N80" s="54">
        <v>-14.31</v>
      </c>
      <c r="O80" s="54">
        <v>-17.7</v>
      </c>
      <c r="P80" s="54">
        <v>-9.2300000000000022</v>
      </c>
      <c r="Q80" s="54">
        <v>-17.019999999999996</v>
      </c>
      <c r="R80" s="54">
        <v>-10.369999999999997</v>
      </c>
      <c r="S80" s="54">
        <v>14.690000000000005</v>
      </c>
      <c r="T80" s="54">
        <v>11.579999999999998</v>
      </c>
      <c r="U80" s="54">
        <v>-7.51</v>
      </c>
      <c r="V80" s="54">
        <v>-9.3000000000000007</v>
      </c>
      <c r="W80" s="54">
        <v>-17.72</v>
      </c>
      <c r="X80" s="54">
        <v>-17.990000000000002</v>
      </c>
      <c r="Y80" s="54">
        <v>-9.58</v>
      </c>
      <c r="Z80" s="54">
        <v>-11.97</v>
      </c>
      <c r="AA80" s="54">
        <v>9.0999999999999979</v>
      </c>
      <c r="AB80" s="55">
        <v>-2.5299999999999994</v>
      </c>
    </row>
    <row r="81" spans="2:28" ht="15.75" x14ac:dyDescent="0.25">
      <c r="B81" s="52">
        <f t="shared" si="2"/>
        <v>43931</v>
      </c>
      <c r="C81" s="60">
        <f t="shared" si="3"/>
        <v>0</v>
      </c>
      <c r="D81" s="75">
        <f t="shared" si="4"/>
        <v>-199.08</v>
      </c>
      <c r="E81" s="53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4">
        <v>-17.440000000000001</v>
      </c>
      <c r="M81" s="54">
        <v>-17.480000000000004</v>
      </c>
      <c r="N81" s="54">
        <v>-1.3800000000000026</v>
      </c>
      <c r="O81" s="54">
        <v>-15.73</v>
      </c>
      <c r="P81" s="54">
        <v>-18.28</v>
      </c>
      <c r="Q81" s="54">
        <v>-18.670000000000002</v>
      </c>
      <c r="R81" s="54">
        <v>-11.650000000000002</v>
      </c>
      <c r="S81" s="54">
        <v>-1.3599999999999994</v>
      </c>
      <c r="T81" s="54">
        <v>-1.9100000000000001</v>
      </c>
      <c r="U81" s="54">
        <v>-4.4999999999999982</v>
      </c>
      <c r="V81" s="54">
        <v>-18.509999999999998</v>
      </c>
      <c r="W81" s="54">
        <v>-18.55</v>
      </c>
      <c r="X81" s="54">
        <v>-5.879999999999999</v>
      </c>
      <c r="Y81" s="54">
        <v>-14.209999999999999</v>
      </c>
      <c r="Z81" s="54">
        <v>-0.10999999999999943</v>
      </c>
      <c r="AA81" s="54">
        <v>-16.82</v>
      </c>
      <c r="AB81" s="55">
        <v>-16.600000000000001</v>
      </c>
    </row>
    <row r="82" spans="2:28" ht="15.75" x14ac:dyDescent="0.25">
      <c r="B82" s="52">
        <f t="shared" si="2"/>
        <v>43932</v>
      </c>
      <c r="C82" s="60">
        <f t="shared" si="3"/>
        <v>58.04</v>
      </c>
      <c r="D82" s="75">
        <f t="shared" si="4"/>
        <v>-147.74</v>
      </c>
      <c r="E82" s="53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-17.82</v>
      </c>
      <c r="M82" s="54">
        <v>-18.409999999999997</v>
      </c>
      <c r="N82" s="54">
        <v>-18.740000000000002</v>
      </c>
      <c r="O82" s="54">
        <v>-2.9099999999999984</v>
      </c>
      <c r="P82" s="54">
        <v>12.349999999999998</v>
      </c>
      <c r="Q82" s="54">
        <v>17.25</v>
      </c>
      <c r="R82" s="54">
        <v>13.16</v>
      </c>
      <c r="S82" s="54">
        <v>11.360000000000003</v>
      </c>
      <c r="T82" s="54">
        <v>-16.75</v>
      </c>
      <c r="U82" s="54">
        <v>-12.22</v>
      </c>
      <c r="V82" s="54">
        <v>0.26999999999999957</v>
      </c>
      <c r="W82" s="54">
        <v>-4.3800000000000008</v>
      </c>
      <c r="X82" s="54">
        <v>-13.790000000000001</v>
      </c>
      <c r="Y82" s="54">
        <v>3.6499999999999986</v>
      </c>
      <c r="Z82" s="54">
        <v>-8.2100000000000009</v>
      </c>
      <c r="AA82" s="54">
        <v>-17.68</v>
      </c>
      <c r="AB82" s="55">
        <v>-16.829999999999998</v>
      </c>
    </row>
    <row r="83" spans="2:28" ht="15.75" x14ac:dyDescent="0.25">
      <c r="B83" s="52">
        <f t="shared" si="2"/>
        <v>43933</v>
      </c>
      <c r="C83" s="60">
        <f t="shared" si="3"/>
        <v>32.380000000000003</v>
      </c>
      <c r="D83" s="75">
        <f t="shared" si="4"/>
        <v>-110.75999999999999</v>
      </c>
      <c r="E83" s="53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-16.829999999999998</v>
      </c>
      <c r="M83" s="54">
        <v>-18.73</v>
      </c>
      <c r="N83" s="54">
        <v>2.0600000000000023</v>
      </c>
      <c r="O83" s="54">
        <v>10.829999999999998</v>
      </c>
      <c r="P83" s="54">
        <v>5.59</v>
      </c>
      <c r="Q83" s="54">
        <v>5.8000000000000007</v>
      </c>
      <c r="R83" s="54">
        <v>1.4800000000000004</v>
      </c>
      <c r="S83" s="54">
        <v>-5.0700000000000021</v>
      </c>
      <c r="T83" s="54">
        <v>-9.3699999999999992</v>
      </c>
      <c r="U83" s="54">
        <v>-5.3699999999999992</v>
      </c>
      <c r="V83" s="54">
        <v>6.620000000000001</v>
      </c>
      <c r="W83" s="54">
        <v>-2.1300000000000026</v>
      </c>
      <c r="X83" s="54">
        <v>-4.0599999999999987</v>
      </c>
      <c r="Y83" s="54">
        <v>-15.850000000000001</v>
      </c>
      <c r="Z83" s="54">
        <v>-17.560000000000002</v>
      </c>
      <c r="AA83" s="54">
        <v>-13.44</v>
      </c>
      <c r="AB83" s="55">
        <v>-2.3500000000000014</v>
      </c>
    </row>
    <row r="84" spans="2:28" ht="15.75" x14ac:dyDescent="0.25">
      <c r="B84" s="52">
        <f t="shared" si="2"/>
        <v>43934</v>
      </c>
      <c r="C84" s="60">
        <f t="shared" si="3"/>
        <v>27.509999999999998</v>
      </c>
      <c r="D84" s="75">
        <f t="shared" si="4"/>
        <v>-177.8</v>
      </c>
      <c r="E84" s="53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-19.990000000000002</v>
      </c>
      <c r="M84" s="54">
        <v>-18.7</v>
      </c>
      <c r="N84" s="54">
        <v>-18.659999999999997</v>
      </c>
      <c r="O84" s="54">
        <v>-10.76</v>
      </c>
      <c r="P84" s="54">
        <v>-2.9199999999999982</v>
      </c>
      <c r="Q84" s="54">
        <v>-2.6599999999999984</v>
      </c>
      <c r="R84" s="54">
        <v>-2.9999999999999982</v>
      </c>
      <c r="S84" s="54">
        <v>12.2</v>
      </c>
      <c r="T84" s="54">
        <v>15.309999999999999</v>
      </c>
      <c r="U84" s="54">
        <v>-10.689999999999998</v>
      </c>
      <c r="V84" s="54">
        <v>-18.45</v>
      </c>
      <c r="W84" s="54">
        <v>-17.350000000000001</v>
      </c>
      <c r="X84" s="54">
        <v>-12.620000000000001</v>
      </c>
      <c r="Y84" s="54">
        <v>-3.4299999999999997</v>
      </c>
      <c r="Z84" s="54">
        <v>-18.59</v>
      </c>
      <c r="AA84" s="54">
        <v>-12.469999999999999</v>
      </c>
      <c r="AB84" s="55">
        <v>-7.5100000000000016</v>
      </c>
    </row>
    <row r="85" spans="2:28" ht="15.75" x14ac:dyDescent="0.25">
      <c r="B85" s="52">
        <f t="shared" si="2"/>
        <v>43935</v>
      </c>
      <c r="C85" s="60">
        <f t="shared" si="3"/>
        <v>105.06</v>
      </c>
      <c r="D85" s="75">
        <f t="shared" si="4"/>
        <v>-77.539999999999992</v>
      </c>
      <c r="E85" s="53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-17.850000000000001</v>
      </c>
      <c r="M85" s="54">
        <v>-16.47</v>
      </c>
      <c r="N85" s="54">
        <v>13.130000000000003</v>
      </c>
      <c r="O85" s="54">
        <v>13.919999999999998</v>
      </c>
      <c r="P85" s="54">
        <v>8.57</v>
      </c>
      <c r="Q85" s="54">
        <v>19.029999999999998</v>
      </c>
      <c r="R85" s="54">
        <v>11.220000000000002</v>
      </c>
      <c r="S85" s="54">
        <v>12.019999999999996</v>
      </c>
      <c r="T85" s="54">
        <v>1.870000000000001</v>
      </c>
      <c r="U85" s="54">
        <v>11.27</v>
      </c>
      <c r="V85" s="54">
        <v>-1.620000000000001</v>
      </c>
      <c r="W85" s="54">
        <v>-16.649999999999999</v>
      </c>
      <c r="X85" s="54">
        <v>-6.9799999999999986</v>
      </c>
      <c r="Y85" s="54">
        <v>-7.3000000000000007</v>
      </c>
      <c r="Z85" s="54">
        <v>1.1799999999999997</v>
      </c>
      <c r="AA85" s="54">
        <v>12.849999999999998</v>
      </c>
      <c r="AB85" s="55">
        <v>-10.670000000000002</v>
      </c>
    </row>
    <row r="86" spans="2:28" ht="15.75" x14ac:dyDescent="0.25">
      <c r="B86" s="52">
        <f t="shared" si="2"/>
        <v>43936</v>
      </c>
      <c r="C86" s="60">
        <f t="shared" si="3"/>
        <v>96.89</v>
      </c>
      <c r="D86" s="75">
        <f t="shared" si="4"/>
        <v>-78.47</v>
      </c>
      <c r="E86" s="53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-12.270000000000001</v>
      </c>
      <c r="M86" s="54">
        <v>17.34</v>
      </c>
      <c r="N86" s="54">
        <v>9.3000000000000007</v>
      </c>
      <c r="O86" s="54">
        <v>4.34</v>
      </c>
      <c r="P86" s="54">
        <v>15.220000000000002</v>
      </c>
      <c r="Q86" s="54">
        <v>-7.3100000000000005</v>
      </c>
      <c r="R86" s="54">
        <v>-4.2899999999999974</v>
      </c>
      <c r="S86" s="54">
        <v>14.879999999999999</v>
      </c>
      <c r="T86" s="54">
        <v>15.64</v>
      </c>
      <c r="U86" s="54">
        <v>-2.91</v>
      </c>
      <c r="V86" s="54">
        <v>-13.569999999999999</v>
      </c>
      <c r="W86" s="54">
        <v>-14.48</v>
      </c>
      <c r="X86" s="54">
        <v>4.1300000000000026</v>
      </c>
      <c r="Y86" s="54">
        <v>-12</v>
      </c>
      <c r="Z86" s="54">
        <v>-11.64</v>
      </c>
      <c r="AA86" s="54">
        <v>13.120000000000005</v>
      </c>
      <c r="AB86" s="55">
        <v>2.9200000000000017</v>
      </c>
    </row>
    <row r="87" spans="2:28" ht="15.75" x14ac:dyDescent="0.25">
      <c r="B87" s="52">
        <f t="shared" si="2"/>
        <v>43937</v>
      </c>
      <c r="C87" s="60">
        <f t="shared" si="3"/>
        <v>159.35999999999999</v>
      </c>
      <c r="D87" s="75">
        <f t="shared" si="4"/>
        <v>-50.739999999999995</v>
      </c>
      <c r="E87" s="53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4">
        <v>-15.759999999999998</v>
      </c>
      <c r="M87" s="54">
        <v>-4.6900000000000013</v>
      </c>
      <c r="N87" s="54">
        <v>17.629999999999995</v>
      </c>
      <c r="O87" s="54">
        <v>17.249999999999996</v>
      </c>
      <c r="P87" s="54">
        <v>14.09</v>
      </c>
      <c r="Q87" s="54">
        <v>13.55</v>
      </c>
      <c r="R87" s="54">
        <v>14.560000000000002</v>
      </c>
      <c r="S87" s="54">
        <v>17.879999999999995</v>
      </c>
      <c r="T87" s="54">
        <v>-8.2799999999999976</v>
      </c>
      <c r="U87" s="54">
        <v>9.5200000000000031</v>
      </c>
      <c r="V87" s="54">
        <v>5.6299999999999955</v>
      </c>
      <c r="W87" s="54">
        <v>12.110000000000003</v>
      </c>
      <c r="X87" s="54">
        <v>17.790000000000003</v>
      </c>
      <c r="Y87" s="54">
        <v>16.98</v>
      </c>
      <c r="Z87" s="54">
        <v>-6.8000000000000007</v>
      </c>
      <c r="AA87" s="54">
        <v>-15.209999999999997</v>
      </c>
      <c r="AB87" s="55">
        <v>2.3699999999999974</v>
      </c>
    </row>
    <row r="88" spans="2:28" ht="15.75" x14ac:dyDescent="0.25">
      <c r="B88" s="52">
        <f t="shared" si="2"/>
        <v>43938</v>
      </c>
      <c r="C88" s="60">
        <f t="shared" si="3"/>
        <v>86.240000000000009</v>
      </c>
      <c r="D88" s="75">
        <f t="shared" si="4"/>
        <v>-67.069999999999993</v>
      </c>
      <c r="E88" s="53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4">
        <v>-17.100000000000001</v>
      </c>
      <c r="M88" s="54">
        <v>-13.79</v>
      </c>
      <c r="N88" s="54">
        <v>15.970000000000002</v>
      </c>
      <c r="O88" s="54">
        <v>11.049999999999997</v>
      </c>
      <c r="P88" s="54">
        <v>15.910000000000004</v>
      </c>
      <c r="Q88" s="54">
        <v>-5.3300000000000018</v>
      </c>
      <c r="R88" s="54">
        <v>-2.2600000000000016</v>
      </c>
      <c r="S88" s="54">
        <v>13.73</v>
      </c>
      <c r="T88" s="54">
        <v>2.6699999999999982</v>
      </c>
      <c r="U88" s="54">
        <v>1.9100000000000001</v>
      </c>
      <c r="V88" s="54">
        <v>-1.2399999999999984</v>
      </c>
      <c r="W88" s="54">
        <v>-16.729999999999997</v>
      </c>
      <c r="X88" s="54">
        <v>4.0399999999999991</v>
      </c>
      <c r="Y88" s="54">
        <v>1.4400000000000013</v>
      </c>
      <c r="Z88" s="54">
        <v>-4.9399999999999977</v>
      </c>
      <c r="AA88" s="54">
        <v>19.520000000000003</v>
      </c>
      <c r="AB88" s="55">
        <v>-5.68</v>
      </c>
    </row>
    <row r="89" spans="2:28" ht="15.75" x14ac:dyDescent="0.25">
      <c r="B89" s="52">
        <f t="shared" si="2"/>
        <v>43939</v>
      </c>
      <c r="C89" s="60">
        <f t="shared" si="3"/>
        <v>89.8</v>
      </c>
      <c r="D89" s="75">
        <f t="shared" si="4"/>
        <v>-84.04</v>
      </c>
      <c r="E89" s="53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4">
        <v>-18.03</v>
      </c>
      <c r="M89" s="54">
        <v>-18.43</v>
      </c>
      <c r="N89" s="54">
        <v>9.870000000000001</v>
      </c>
      <c r="O89" s="54">
        <v>5.6499999999999986</v>
      </c>
      <c r="P89" s="54">
        <v>14.09</v>
      </c>
      <c r="Q89" s="54">
        <v>1.4699999999999989</v>
      </c>
      <c r="R89" s="54">
        <v>10.29</v>
      </c>
      <c r="S89" s="54">
        <v>19.309999999999999</v>
      </c>
      <c r="T89" s="54">
        <v>-6.43</v>
      </c>
      <c r="U89" s="54">
        <v>-2.5599999999999987</v>
      </c>
      <c r="V89" s="54">
        <v>-11.079999999999998</v>
      </c>
      <c r="W89" s="54">
        <v>-9</v>
      </c>
      <c r="X89" s="54">
        <v>-0.62000000000000099</v>
      </c>
      <c r="Y89" s="54">
        <v>9.120000000000001</v>
      </c>
      <c r="Z89" s="54">
        <v>12.11</v>
      </c>
      <c r="AA89" s="54">
        <v>7.8900000000000006</v>
      </c>
      <c r="AB89" s="55">
        <v>-17.89</v>
      </c>
    </row>
    <row r="90" spans="2:28" ht="15.75" x14ac:dyDescent="0.25">
      <c r="B90" s="52">
        <f t="shared" si="2"/>
        <v>43940</v>
      </c>
      <c r="C90" s="60">
        <f t="shared" si="3"/>
        <v>19.149999999999999</v>
      </c>
      <c r="D90" s="75">
        <f t="shared" si="4"/>
        <v>-184.43000000000004</v>
      </c>
      <c r="E90" s="53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4">
        <v>-19.75</v>
      </c>
      <c r="M90" s="54">
        <v>-19.549999999999997</v>
      </c>
      <c r="N90" s="54">
        <v>2.1499999999999986</v>
      </c>
      <c r="O90" s="54">
        <v>16.64</v>
      </c>
      <c r="P90" s="54">
        <v>-0.44999999999999929</v>
      </c>
      <c r="Q90" s="54">
        <v>-2.6499999999999986</v>
      </c>
      <c r="R90" s="54">
        <v>0.35999999999999943</v>
      </c>
      <c r="S90" s="54">
        <v>-15.129999999999999</v>
      </c>
      <c r="T90" s="54">
        <v>-14.53</v>
      </c>
      <c r="U90" s="54">
        <v>-14.420000000000002</v>
      </c>
      <c r="V90" s="54">
        <v>-18.130000000000003</v>
      </c>
      <c r="W90" s="54">
        <v>-18.34</v>
      </c>
      <c r="X90" s="54">
        <v>-17.84</v>
      </c>
      <c r="Y90" s="54">
        <v>-17.600000000000001</v>
      </c>
      <c r="Z90" s="54">
        <v>-9.2399999999999984</v>
      </c>
      <c r="AA90" s="54">
        <v>-8.64</v>
      </c>
      <c r="AB90" s="55">
        <v>-8.16</v>
      </c>
    </row>
    <row r="91" spans="2:28" ht="15.75" x14ac:dyDescent="0.25">
      <c r="B91" s="52">
        <f t="shared" si="2"/>
        <v>43941</v>
      </c>
      <c r="C91" s="60">
        <f t="shared" si="3"/>
        <v>84.09999999999998</v>
      </c>
      <c r="D91" s="75">
        <f t="shared" si="4"/>
        <v>-141.27000000000001</v>
      </c>
      <c r="E91" s="53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-19.28</v>
      </c>
      <c r="M91" s="54">
        <v>-18.440000000000001</v>
      </c>
      <c r="N91" s="54">
        <v>-18.63</v>
      </c>
      <c r="O91" s="54">
        <v>-18.54</v>
      </c>
      <c r="P91" s="54">
        <v>-18.23</v>
      </c>
      <c r="Q91" s="54">
        <v>1.629999999999999</v>
      </c>
      <c r="R91" s="54">
        <v>13.939999999999998</v>
      </c>
      <c r="S91" s="54">
        <v>11.789999999999996</v>
      </c>
      <c r="T91" s="54">
        <v>-12.559999999999999</v>
      </c>
      <c r="U91" s="54">
        <v>-15.449999999999998</v>
      </c>
      <c r="V91" s="54">
        <v>18.880000000000003</v>
      </c>
      <c r="W91" s="54">
        <v>16.819999999999997</v>
      </c>
      <c r="X91" s="54">
        <v>10.310000000000002</v>
      </c>
      <c r="Y91" s="54">
        <v>7.0999999999999979</v>
      </c>
      <c r="Z91" s="54">
        <v>3.629999999999999</v>
      </c>
      <c r="AA91" s="54">
        <v>-7.9</v>
      </c>
      <c r="AB91" s="55">
        <v>-12.239999999999998</v>
      </c>
    </row>
    <row r="92" spans="2:28" ht="15.75" x14ac:dyDescent="0.25">
      <c r="B92" s="52">
        <f t="shared" si="2"/>
        <v>43942</v>
      </c>
      <c r="C92" s="60">
        <f t="shared" si="3"/>
        <v>167.54</v>
      </c>
      <c r="D92" s="75">
        <f t="shared" si="4"/>
        <v>-64.59</v>
      </c>
      <c r="E92" s="53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-15.05</v>
      </c>
      <c r="M92" s="54">
        <v>-18.52</v>
      </c>
      <c r="N92" s="54">
        <v>-3.5199999999999996</v>
      </c>
      <c r="O92" s="54">
        <v>20.46</v>
      </c>
      <c r="P92" s="54">
        <v>10.07</v>
      </c>
      <c r="Q92" s="54">
        <v>19.09</v>
      </c>
      <c r="R92" s="54">
        <v>18.340000000000003</v>
      </c>
      <c r="S92" s="54">
        <v>19.720000000000002</v>
      </c>
      <c r="T92" s="54">
        <v>16.829999999999998</v>
      </c>
      <c r="U92" s="54">
        <v>9.2800000000000011</v>
      </c>
      <c r="V92" s="54">
        <v>-4.8499999999999996</v>
      </c>
      <c r="W92" s="54">
        <v>11.71</v>
      </c>
      <c r="X92" s="54">
        <v>11.32</v>
      </c>
      <c r="Y92" s="54">
        <v>-13.8</v>
      </c>
      <c r="Z92" s="54">
        <v>-8.8499999999999979</v>
      </c>
      <c r="AA92" s="54">
        <v>19.63</v>
      </c>
      <c r="AB92" s="55">
        <v>11.089999999999996</v>
      </c>
    </row>
    <row r="93" spans="2:28" ht="15.75" x14ac:dyDescent="0.25">
      <c r="B93" s="52">
        <f t="shared" si="2"/>
        <v>43943</v>
      </c>
      <c r="C93" s="60">
        <f t="shared" si="3"/>
        <v>136.99</v>
      </c>
      <c r="D93" s="75">
        <f t="shared" si="4"/>
        <v>-41.150000000000006</v>
      </c>
      <c r="E93" s="53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-18.3</v>
      </c>
      <c r="M93" s="54">
        <v>3.66</v>
      </c>
      <c r="N93" s="54">
        <v>15.150000000000002</v>
      </c>
      <c r="O93" s="54">
        <v>19.98</v>
      </c>
      <c r="P93" s="54">
        <v>19.96</v>
      </c>
      <c r="Q93" s="54">
        <v>1.9299999999999962</v>
      </c>
      <c r="R93" s="54">
        <v>-0.48000000000000043</v>
      </c>
      <c r="S93" s="54">
        <v>7.9499999999999993</v>
      </c>
      <c r="T93" s="54">
        <v>8.3400000000000034</v>
      </c>
      <c r="U93" s="54">
        <v>-15.740000000000002</v>
      </c>
      <c r="V93" s="54">
        <v>9.6300000000000026</v>
      </c>
      <c r="W93" s="54">
        <v>15.690000000000001</v>
      </c>
      <c r="X93" s="54">
        <v>15.469999999999999</v>
      </c>
      <c r="Y93" s="54">
        <v>9.1199999999999974</v>
      </c>
      <c r="Z93" s="54">
        <v>-6.6300000000000026</v>
      </c>
      <c r="AA93" s="54">
        <v>1.9799999999999969</v>
      </c>
      <c r="AB93" s="55">
        <v>8.129999999999999</v>
      </c>
    </row>
    <row r="94" spans="2:28" ht="15.75" x14ac:dyDescent="0.25">
      <c r="B94" s="52">
        <f t="shared" si="2"/>
        <v>43944</v>
      </c>
      <c r="C94" s="60">
        <f t="shared" si="3"/>
        <v>71.410000000000011</v>
      </c>
      <c r="D94" s="75">
        <f t="shared" si="4"/>
        <v>-75.859999999999985</v>
      </c>
      <c r="E94" s="53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-17.689999999999998</v>
      </c>
      <c r="M94" s="54">
        <v>6.620000000000001</v>
      </c>
      <c r="N94" s="54">
        <v>8.8599999999999959</v>
      </c>
      <c r="O94" s="54">
        <v>-2.83</v>
      </c>
      <c r="P94" s="54">
        <v>4.4200000000000017</v>
      </c>
      <c r="Q94" s="54">
        <v>-8.620000000000001</v>
      </c>
      <c r="R94" s="54">
        <v>-8.6300000000000026</v>
      </c>
      <c r="S94" s="54">
        <v>14.190000000000001</v>
      </c>
      <c r="T94" s="54">
        <v>4.18</v>
      </c>
      <c r="U94" s="54">
        <v>-17.350000000000001</v>
      </c>
      <c r="V94" s="54">
        <v>-3.3299999999999983</v>
      </c>
      <c r="W94" s="54">
        <v>-1.7199999999999989</v>
      </c>
      <c r="X94" s="54">
        <v>16.910000000000004</v>
      </c>
      <c r="Y94" s="54">
        <v>-9.0299999999999994</v>
      </c>
      <c r="Z94" s="54">
        <v>-6.6599999999999984</v>
      </c>
      <c r="AA94" s="54">
        <v>15.810000000000002</v>
      </c>
      <c r="AB94" s="55">
        <v>0.42000000000000171</v>
      </c>
    </row>
    <row r="95" spans="2:28" ht="15.75" x14ac:dyDescent="0.25">
      <c r="B95" s="52">
        <f t="shared" si="2"/>
        <v>43945</v>
      </c>
      <c r="C95" s="60">
        <f t="shared" si="3"/>
        <v>65.440000000000012</v>
      </c>
      <c r="D95" s="75">
        <f t="shared" si="4"/>
        <v>-101.89999999999999</v>
      </c>
      <c r="E95" s="53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4">
        <v>-16.669999999999998</v>
      </c>
      <c r="M95" s="54">
        <v>-18.47</v>
      </c>
      <c r="N95" s="54">
        <v>-18.43</v>
      </c>
      <c r="O95" s="54">
        <v>-10.02</v>
      </c>
      <c r="P95" s="54">
        <v>-8.610000000000003</v>
      </c>
      <c r="Q95" s="54">
        <v>-8.2299999999999969</v>
      </c>
      <c r="R95" s="54">
        <v>-2.3500000000000014</v>
      </c>
      <c r="S95" s="54">
        <v>3.6599999999999966</v>
      </c>
      <c r="T95" s="54">
        <v>-4.5399999999999991</v>
      </c>
      <c r="U95" s="54">
        <v>1.8099999999999987</v>
      </c>
      <c r="V95" s="54">
        <v>2.2100000000000009</v>
      </c>
      <c r="W95" s="54">
        <v>14.200000000000003</v>
      </c>
      <c r="X95" s="54">
        <v>15.579999999999998</v>
      </c>
      <c r="Y95" s="54">
        <v>20.540000000000003</v>
      </c>
      <c r="Z95" s="54">
        <v>7.18</v>
      </c>
      <c r="AA95" s="54">
        <v>0.26000000000000156</v>
      </c>
      <c r="AB95" s="55">
        <v>-14.579999999999998</v>
      </c>
    </row>
    <row r="96" spans="2:28" ht="15.75" x14ac:dyDescent="0.25">
      <c r="B96" s="52">
        <f t="shared" si="2"/>
        <v>43946</v>
      </c>
      <c r="C96" s="60">
        <f t="shared" si="3"/>
        <v>72.94</v>
      </c>
      <c r="D96" s="75">
        <f t="shared" si="4"/>
        <v>-156.44999999999999</v>
      </c>
      <c r="E96" s="53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-16.72</v>
      </c>
      <c r="M96" s="54">
        <v>-18.55</v>
      </c>
      <c r="N96" s="54">
        <v>-18.03</v>
      </c>
      <c r="O96" s="54">
        <v>-18.88</v>
      </c>
      <c r="P96" s="54">
        <v>-17.2</v>
      </c>
      <c r="Q96" s="54">
        <v>-18.46</v>
      </c>
      <c r="R96" s="54">
        <v>-17.989999999999998</v>
      </c>
      <c r="S96" s="54">
        <v>19.100000000000005</v>
      </c>
      <c r="T96" s="54">
        <v>10.36</v>
      </c>
      <c r="U96" s="54">
        <v>-6.3399999999999963</v>
      </c>
      <c r="V96" s="54">
        <v>-16.57</v>
      </c>
      <c r="W96" s="54">
        <v>6.5900000000000034</v>
      </c>
      <c r="X96" s="54">
        <v>16.880000000000003</v>
      </c>
      <c r="Y96" s="54">
        <v>17.749999999999996</v>
      </c>
      <c r="Z96" s="54">
        <v>-6.73</v>
      </c>
      <c r="AA96" s="54">
        <v>-0.98000000000000398</v>
      </c>
      <c r="AB96" s="55">
        <v>2.259999999999998</v>
      </c>
    </row>
    <row r="97" spans="2:28" ht="15.75" x14ac:dyDescent="0.25">
      <c r="B97" s="52">
        <f t="shared" si="2"/>
        <v>43947</v>
      </c>
      <c r="C97" s="60">
        <f t="shared" si="3"/>
        <v>155</v>
      </c>
      <c r="D97" s="75">
        <f t="shared" si="4"/>
        <v>-86.13000000000001</v>
      </c>
      <c r="E97" s="53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4">
        <v>-18.170000000000002</v>
      </c>
      <c r="M97" s="54">
        <v>-18.899999999999999</v>
      </c>
      <c r="N97" s="54">
        <v>-18.66</v>
      </c>
      <c r="O97" s="54">
        <v>-17.759999999999998</v>
      </c>
      <c r="P97" s="54">
        <v>2.9700000000000024</v>
      </c>
      <c r="Q97" s="54">
        <v>16.619999999999997</v>
      </c>
      <c r="R97" s="54">
        <v>21.6</v>
      </c>
      <c r="S97" s="54">
        <v>17.14</v>
      </c>
      <c r="T97" s="54">
        <v>19.98</v>
      </c>
      <c r="U97" s="54">
        <v>21.49</v>
      </c>
      <c r="V97" s="54">
        <v>17.399999999999999</v>
      </c>
      <c r="W97" s="54">
        <v>17.420000000000002</v>
      </c>
      <c r="X97" s="54">
        <v>-8.7999999999999989</v>
      </c>
      <c r="Y97" s="54">
        <v>14.190000000000001</v>
      </c>
      <c r="Z97" s="54">
        <v>0.96999999999999886</v>
      </c>
      <c r="AA97" s="54">
        <v>5.2200000000000024</v>
      </c>
      <c r="AB97" s="55">
        <v>-3.84</v>
      </c>
    </row>
    <row r="98" spans="2:28" ht="15.75" x14ac:dyDescent="0.25">
      <c r="B98" s="52">
        <f t="shared" si="2"/>
        <v>43948</v>
      </c>
      <c r="C98" s="60">
        <f t="shared" si="3"/>
        <v>7.8500000000000014</v>
      </c>
      <c r="D98" s="75">
        <f>SUMIF(F98:AC98,"&lt;0")</f>
        <v>-215.82000000000002</v>
      </c>
      <c r="E98" s="53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-18.89</v>
      </c>
      <c r="M98" s="54">
        <v>-18.619999999999997</v>
      </c>
      <c r="N98" s="54">
        <v>-17.959999999999997</v>
      </c>
      <c r="O98" s="54">
        <v>-17.11</v>
      </c>
      <c r="P98" s="54">
        <v>-17.380000000000003</v>
      </c>
      <c r="Q98" s="54">
        <v>-18.32</v>
      </c>
      <c r="R98" s="54">
        <v>-18.22</v>
      </c>
      <c r="S98" s="54">
        <v>7.8500000000000014</v>
      </c>
      <c r="T98" s="54">
        <v>-3.3599999999999994</v>
      </c>
      <c r="U98" s="54">
        <v>-17.34</v>
      </c>
      <c r="V98" s="54">
        <v>-17.61</v>
      </c>
      <c r="W98" s="54">
        <v>-12.21</v>
      </c>
      <c r="X98" s="54">
        <v>-0.19999999999999929</v>
      </c>
      <c r="Y98" s="54">
        <v>-1.240000000000002</v>
      </c>
      <c r="Z98" s="54">
        <v>-18</v>
      </c>
      <c r="AA98" s="54">
        <v>-14.68</v>
      </c>
      <c r="AB98" s="55">
        <v>-4.6799999999999979</v>
      </c>
    </row>
    <row r="99" spans="2:28" ht="15.75" x14ac:dyDescent="0.25">
      <c r="B99" s="52">
        <f t="shared" si="2"/>
        <v>43949</v>
      </c>
      <c r="C99" s="60">
        <f t="shared" si="3"/>
        <v>27.200000000000003</v>
      </c>
      <c r="D99" s="75">
        <f>SUMIF(F99:AC99,"&lt;0")</f>
        <v>-226.35</v>
      </c>
      <c r="E99" s="53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-17.88</v>
      </c>
      <c r="M99" s="54">
        <v>-18.43</v>
      </c>
      <c r="N99" s="54">
        <v>-18.240000000000002</v>
      </c>
      <c r="O99" s="54">
        <v>-17.87</v>
      </c>
      <c r="P99" s="54">
        <v>-18.16</v>
      </c>
      <c r="Q99" s="54">
        <v>-18.600000000000001</v>
      </c>
      <c r="R99" s="54">
        <v>-18.47</v>
      </c>
      <c r="S99" s="54">
        <v>16.560000000000002</v>
      </c>
      <c r="T99" s="54">
        <v>-1.7900000000000009</v>
      </c>
      <c r="U99" s="54">
        <v>-17.190000000000001</v>
      </c>
      <c r="V99" s="54">
        <v>-17.980000000000004</v>
      </c>
      <c r="W99" s="54">
        <v>-9.0400000000000009</v>
      </c>
      <c r="X99" s="54">
        <v>1.7000000000000028</v>
      </c>
      <c r="Y99" s="54">
        <v>8.9399999999999977</v>
      </c>
      <c r="Z99" s="54">
        <v>-15.61</v>
      </c>
      <c r="AA99" s="54">
        <v>-18.37</v>
      </c>
      <c r="AB99" s="55">
        <v>-18.72</v>
      </c>
    </row>
    <row r="100" spans="2:28" ht="15.75" x14ac:dyDescent="0.25">
      <c r="B100" s="52">
        <f t="shared" si="2"/>
        <v>43950</v>
      </c>
      <c r="C100" s="60">
        <f t="shared" si="3"/>
        <v>38.510000000000005</v>
      </c>
      <c r="D100" s="75">
        <f>SUMIF(F100:AC100,"&lt;0")</f>
        <v>-178.52</v>
      </c>
      <c r="E100" s="53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4">
        <v>-17.799999999999997</v>
      </c>
      <c r="M100" s="54">
        <v>-17.950000000000003</v>
      </c>
      <c r="N100" s="54">
        <v>-18.490000000000002</v>
      </c>
      <c r="O100" s="54">
        <v>-18.740000000000002</v>
      </c>
      <c r="P100" s="54">
        <v>-18.269999999999996</v>
      </c>
      <c r="Q100" s="54">
        <v>-18.38</v>
      </c>
      <c r="R100" s="54">
        <v>-18.649999999999999</v>
      </c>
      <c r="S100" s="54">
        <v>12.760000000000002</v>
      </c>
      <c r="T100" s="54">
        <v>1.370000000000001</v>
      </c>
      <c r="U100" s="54">
        <v>-7.629999999999999</v>
      </c>
      <c r="V100" s="54">
        <v>-15.34</v>
      </c>
      <c r="W100" s="54">
        <v>-6.25</v>
      </c>
      <c r="X100" s="54">
        <v>-18.03</v>
      </c>
      <c r="Y100" s="54">
        <v>-2.4900000000000002</v>
      </c>
      <c r="Z100" s="54">
        <v>16.040000000000003</v>
      </c>
      <c r="AA100" s="54">
        <v>8.3399999999999963</v>
      </c>
      <c r="AB100" s="55">
        <v>-0.5</v>
      </c>
    </row>
    <row r="101" spans="2:28" ht="16.5" thickBot="1" x14ac:dyDescent="0.3">
      <c r="B101" s="52">
        <f t="shared" si="2"/>
        <v>43951</v>
      </c>
      <c r="C101" s="60">
        <f t="shared" si="3"/>
        <v>1138.0758999999998</v>
      </c>
      <c r="D101" s="75">
        <f>SUMIF(F101:AC101,"&lt;0")</f>
        <v>0</v>
      </c>
      <c r="E101" s="56">
        <v>0</v>
      </c>
      <c r="F101" s="57">
        <v>0</v>
      </c>
      <c r="G101" s="57">
        <v>0</v>
      </c>
      <c r="H101" s="57">
        <v>0</v>
      </c>
      <c r="I101" s="57">
        <v>0</v>
      </c>
      <c r="J101" s="57">
        <v>0</v>
      </c>
      <c r="K101" s="57">
        <v>0</v>
      </c>
      <c r="L101" s="57">
        <v>0</v>
      </c>
      <c r="M101" s="57">
        <v>0</v>
      </c>
      <c r="N101" s="57">
        <v>0</v>
      </c>
      <c r="O101" s="57">
        <v>0</v>
      </c>
      <c r="P101" s="57">
        <v>0</v>
      </c>
      <c r="Q101" s="57">
        <v>0</v>
      </c>
      <c r="R101" s="57">
        <v>0</v>
      </c>
      <c r="S101" s="57">
        <v>530.24699999999984</v>
      </c>
      <c r="T101" s="57">
        <v>101.72799999999995</v>
      </c>
      <c r="U101" s="57">
        <v>30.445799999999984</v>
      </c>
      <c r="V101" s="57">
        <v>0</v>
      </c>
      <c r="W101" s="57">
        <v>0</v>
      </c>
      <c r="X101" s="57">
        <v>0</v>
      </c>
      <c r="Y101" s="57">
        <v>0</v>
      </c>
      <c r="Z101" s="57">
        <v>70.751000000000033</v>
      </c>
      <c r="AA101" s="57">
        <v>213.32230000000001</v>
      </c>
      <c r="AB101" s="58">
        <v>191.58179999999996</v>
      </c>
    </row>
  </sheetData>
  <mergeCells count="69">
    <mergeCell ref="B70:B71"/>
    <mergeCell ref="C70:D71"/>
    <mergeCell ref="E70:AB70"/>
    <mergeCell ref="C62:D62"/>
    <mergeCell ref="C63:D63"/>
    <mergeCell ref="C64:D64"/>
    <mergeCell ref="C65:D65"/>
    <mergeCell ref="C66:D66"/>
    <mergeCell ref="C67:D67"/>
    <mergeCell ref="C61:D61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B36:B37"/>
    <mergeCell ref="C36:D37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E36:AB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01"/>
  <sheetViews>
    <sheetView topLeftCell="A55" zoomScale="70" zoomScaleNormal="70" workbookViewId="0">
      <selection activeCell="U66" sqref="U66"/>
    </sheetView>
  </sheetViews>
  <sheetFormatPr defaultRowHeight="15" x14ac:dyDescent="0.25"/>
  <cols>
    <col min="1" max="1" width="9.140625" style="14"/>
    <col min="2" max="2" width="18.42578125" style="14" bestFit="1" customWidth="1"/>
    <col min="3" max="3" width="9.7109375" style="14" customWidth="1"/>
    <col min="4" max="28" width="8.7109375" style="14" customWidth="1"/>
    <col min="29" max="16384" width="9.140625" style="14"/>
  </cols>
  <sheetData>
    <row r="1" spans="2:28" ht="15.75" thickBot="1" x14ac:dyDescent="0.3"/>
    <row r="2" spans="2:28" ht="24" thickBot="1" x14ac:dyDescent="0.3">
      <c r="B2" s="130" t="s">
        <v>25</v>
      </c>
      <c r="C2" s="132" t="s">
        <v>24</v>
      </c>
      <c r="D2" s="133"/>
      <c r="E2" s="149" t="s">
        <v>40</v>
      </c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1"/>
    </row>
    <row r="3" spans="2:28" ht="15.75" thickBot="1" x14ac:dyDescent="0.3">
      <c r="B3" s="131"/>
      <c r="C3" s="134"/>
      <c r="D3" s="135"/>
      <c r="E3" s="42" t="s">
        <v>23</v>
      </c>
      <c r="F3" s="43" t="s">
        <v>22</v>
      </c>
      <c r="G3" s="44" t="s">
        <v>21</v>
      </c>
      <c r="H3" s="44" t="s">
        <v>20</v>
      </c>
      <c r="I3" s="45" t="s">
        <v>19</v>
      </c>
      <c r="J3" s="44" t="s">
        <v>18</v>
      </c>
      <c r="K3" s="44" t="s">
        <v>17</v>
      </c>
      <c r="L3" s="44" t="s">
        <v>16</v>
      </c>
      <c r="M3" s="46" t="s">
        <v>15</v>
      </c>
      <c r="N3" s="44" t="s">
        <v>14</v>
      </c>
      <c r="O3" s="45" t="s">
        <v>13</v>
      </c>
      <c r="P3" s="44" t="s">
        <v>12</v>
      </c>
      <c r="Q3" s="44" t="s">
        <v>11</v>
      </c>
      <c r="R3" s="44" t="s">
        <v>10</v>
      </c>
      <c r="S3" s="44" t="s">
        <v>9</v>
      </c>
      <c r="T3" s="44" t="s">
        <v>8</v>
      </c>
      <c r="U3" s="44" t="s">
        <v>7</v>
      </c>
      <c r="V3" s="44" t="s">
        <v>6</v>
      </c>
      <c r="W3" s="44" t="s">
        <v>5</v>
      </c>
      <c r="X3" s="44" t="s">
        <v>4</v>
      </c>
      <c r="Y3" s="44" t="s">
        <v>3</v>
      </c>
      <c r="Z3" s="44" t="s">
        <v>2</v>
      </c>
      <c r="AA3" s="44" t="s">
        <v>1</v>
      </c>
      <c r="AB3" s="47" t="s">
        <v>0</v>
      </c>
    </row>
    <row r="4" spans="2:28" ht="15.75" x14ac:dyDescent="0.25">
      <c r="B4" s="48">
        <v>43922</v>
      </c>
      <c r="C4" s="139">
        <f>SUM(E4:AB4)</f>
        <v>2509</v>
      </c>
      <c r="D4" s="140"/>
      <c r="E4" s="84">
        <v>81</v>
      </c>
      <c r="F4" s="85">
        <v>77</v>
      </c>
      <c r="G4" s="85">
        <v>48</v>
      </c>
      <c r="H4" s="85">
        <v>14</v>
      </c>
      <c r="I4" s="85">
        <v>0</v>
      </c>
      <c r="J4" s="85">
        <v>41</v>
      </c>
      <c r="K4" s="85">
        <v>100</v>
      </c>
      <c r="L4" s="85">
        <v>40</v>
      </c>
      <c r="M4" s="85">
        <v>69</v>
      </c>
      <c r="N4" s="85">
        <v>125</v>
      </c>
      <c r="O4" s="85">
        <v>140</v>
      </c>
      <c r="P4" s="85">
        <v>140</v>
      </c>
      <c r="Q4" s="85">
        <v>140</v>
      </c>
      <c r="R4" s="85">
        <v>140</v>
      </c>
      <c r="S4" s="85">
        <v>133</v>
      </c>
      <c r="T4" s="85">
        <v>140</v>
      </c>
      <c r="U4" s="85">
        <v>140</v>
      </c>
      <c r="V4" s="85">
        <v>140</v>
      </c>
      <c r="W4" s="85">
        <v>140</v>
      </c>
      <c r="X4" s="85">
        <v>134</v>
      </c>
      <c r="Y4" s="85">
        <v>134</v>
      </c>
      <c r="Z4" s="85">
        <v>125</v>
      </c>
      <c r="AA4" s="85">
        <v>128</v>
      </c>
      <c r="AB4" s="86">
        <v>140</v>
      </c>
    </row>
    <row r="5" spans="2:28" ht="15.75" x14ac:dyDescent="0.25">
      <c r="B5" s="52">
        <v>43923</v>
      </c>
      <c r="C5" s="128">
        <f t="shared" ref="C5:C33" si="0">SUM(E5:AB5)</f>
        <v>2268</v>
      </c>
      <c r="D5" s="129"/>
      <c r="E5" s="87">
        <v>139</v>
      </c>
      <c r="F5" s="88">
        <v>132</v>
      </c>
      <c r="G5" s="88">
        <v>120</v>
      </c>
      <c r="H5" s="88">
        <v>104</v>
      </c>
      <c r="I5" s="88">
        <v>80</v>
      </c>
      <c r="J5" s="88">
        <v>80</v>
      </c>
      <c r="K5" s="88">
        <v>94</v>
      </c>
      <c r="L5" s="88">
        <v>48</v>
      </c>
      <c r="M5" s="88">
        <v>61</v>
      </c>
      <c r="N5" s="88">
        <v>100</v>
      </c>
      <c r="O5" s="88">
        <v>100</v>
      </c>
      <c r="P5" s="88">
        <v>100</v>
      </c>
      <c r="Q5" s="88">
        <v>100</v>
      </c>
      <c r="R5" s="88">
        <v>100</v>
      </c>
      <c r="S5" s="88">
        <v>131</v>
      </c>
      <c r="T5" s="88">
        <v>139</v>
      </c>
      <c r="U5" s="88">
        <v>119</v>
      </c>
      <c r="V5" s="88">
        <v>55</v>
      </c>
      <c r="W5" s="88">
        <v>41</v>
      </c>
      <c r="X5" s="88">
        <v>36</v>
      </c>
      <c r="Y5" s="88">
        <v>60</v>
      </c>
      <c r="Z5" s="88">
        <v>75</v>
      </c>
      <c r="AA5" s="88">
        <v>114</v>
      </c>
      <c r="AB5" s="89">
        <v>140</v>
      </c>
    </row>
    <row r="6" spans="2:28" ht="15.75" x14ac:dyDescent="0.25">
      <c r="B6" s="52">
        <v>43924</v>
      </c>
      <c r="C6" s="128">
        <f t="shared" si="0"/>
        <v>2222</v>
      </c>
      <c r="D6" s="129"/>
      <c r="E6" s="87">
        <v>139</v>
      </c>
      <c r="F6" s="88">
        <v>111</v>
      </c>
      <c r="G6" s="88">
        <v>70</v>
      </c>
      <c r="H6" s="88">
        <v>90</v>
      </c>
      <c r="I6" s="88">
        <v>110</v>
      </c>
      <c r="J6" s="88">
        <v>103</v>
      </c>
      <c r="K6" s="88">
        <v>81</v>
      </c>
      <c r="L6" s="88">
        <v>59</v>
      </c>
      <c r="M6" s="88">
        <v>50</v>
      </c>
      <c r="N6" s="88">
        <v>40</v>
      </c>
      <c r="O6" s="88">
        <v>60</v>
      </c>
      <c r="P6" s="88">
        <v>104</v>
      </c>
      <c r="Q6" s="88">
        <v>120</v>
      </c>
      <c r="R6" s="88">
        <v>120</v>
      </c>
      <c r="S6" s="88">
        <v>118</v>
      </c>
      <c r="T6" s="88">
        <v>140</v>
      </c>
      <c r="U6" s="88">
        <v>129</v>
      </c>
      <c r="V6" s="88">
        <v>125</v>
      </c>
      <c r="W6" s="88">
        <v>66</v>
      </c>
      <c r="X6" s="88">
        <v>30</v>
      </c>
      <c r="Y6" s="88">
        <v>50</v>
      </c>
      <c r="Z6" s="88">
        <v>70</v>
      </c>
      <c r="AA6" s="88">
        <v>97</v>
      </c>
      <c r="AB6" s="89">
        <v>140</v>
      </c>
    </row>
    <row r="7" spans="2:28" ht="15.75" x14ac:dyDescent="0.25">
      <c r="B7" s="52">
        <v>43925</v>
      </c>
      <c r="C7" s="128">
        <f t="shared" si="0"/>
        <v>1534</v>
      </c>
      <c r="D7" s="129"/>
      <c r="E7" s="87">
        <v>89</v>
      </c>
      <c r="F7" s="88">
        <v>64</v>
      </c>
      <c r="G7" s="88">
        <v>20</v>
      </c>
      <c r="H7" s="88">
        <v>0</v>
      </c>
      <c r="I7" s="88">
        <v>0</v>
      </c>
      <c r="J7" s="88">
        <v>0</v>
      </c>
      <c r="K7" s="88">
        <v>29</v>
      </c>
      <c r="L7" s="88">
        <v>2</v>
      </c>
      <c r="M7" s="88">
        <v>0</v>
      </c>
      <c r="N7" s="88">
        <v>4</v>
      </c>
      <c r="O7" s="88">
        <v>54</v>
      </c>
      <c r="P7" s="88">
        <v>100</v>
      </c>
      <c r="Q7" s="88">
        <v>135</v>
      </c>
      <c r="R7" s="88">
        <v>140</v>
      </c>
      <c r="S7" s="88">
        <v>140</v>
      </c>
      <c r="T7" s="88">
        <v>140</v>
      </c>
      <c r="U7" s="88">
        <v>140</v>
      </c>
      <c r="V7" s="88">
        <v>140</v>
      </c>
      <c r="W7" s="88">
        <v>112</v>
      </c>
      <c r="X7" s="88">
        <v>40</v>
      </c>
      <c r="Y7" s="88">
        <v>40</v>
      </c>
      <c r="Z7" s="88">
        <v>23</v>
      </c>
      <c r="AA7" s="88">
        <v>46</v>
      </c>
      <c r="AB7" s="89">
        <v>76</v>
      </c>
    </row>
    <row r="8" spans="2:28" ht="15.75" x14ac:dyDescent="0.25">
      <c r="B8" s="52">
        <v>43926</v>
      </c>
      <c r="C8" s="128">
        <f t="shared" si="0"/>
        <v>1907</v>
      </c>
      <c r="D8" s="129"/>
      <c r="E8" s="87">
        <v>38</v>
      </c>
      <c r="F8" s="88">
        <v>40</v>
      </c>
      <c r="G8" s="88">
        <v>0</v>
      </c>
      <c r="H8" s="88">
        <v>0</v>
      </c>
      <c r="I8" s="88">
        <v>0</v>
      </c>
      <c r="J8" s="88">
        <v>0</v>
      </c>
      <c r="K8" s="88">
        <v>12</v>
      </c>
      <c r="L8" s="88">
        <v>0</v>
      </c>
      <c r="M8" s="88">
        <v>11</v>
      </c>
      <c r="N8" s="88">
        <v>50</v>
      </c>
      <c r="O8" s="88">
        <v>113</v>
      </c>
      <c r="P8" s="88">
        <v>140</v>
      </c>
      <c r="Q8" s="88">
        <v>140</v>
      </c>
      <c r="R8" s="88">
        <v>140</v>
      </c>
      <c r="S8" s="88">
        <v>140</v>
      </c>
      <c r="T8" s="88">
        <v>140</v>
      </c>
      <c r="U8" s="88">
        <v>140</v>
      </c>
      <c r="V8" s="88">
        <v>140</v>
      </c>
      <c r="W8" s="88">
        <v>108</v>
      </c>
      <c r="X8" s="88">
        <v>138</v>
      </c>
      <c r="Y8" s="88">
        <v>135</v>
      </c>
      <c r="Z8" s="88">
        <v>102</v>
      </c>
      <c r="AA8" s="88">
        <v>90</v>
      </c>
      <c r="AB8" s="89">
        <v>90</v>
      </c>
    </row>
    <row r="9" spans="2:28" ht="15.75" x14ac:dyDescent="0.25">
      <c r="B9" s="52">
        <v>43927</v>
      </c>
      <c r="C9" s="128">
        <f t="shared" si="0"/>
        <v>2060</v>
      </c>
      <c r="D9" s="129"/>
      <c r="E9" s="87">
        <v>104</v>
      </c>
      <c r="F9" s="88">
        <v>64</v>
      </c>
      <c r="G9" s="88">
        <v>40</v>
      </c>
      <c r="H9" s="88">
        <v>15</v>
      </c>
      <c r="I9" s="88">
        <v>20</v>
      </c>
      <c r="J9" s="88">
        <v>49</v>
      </c>
      <c r="K9" s="88">
        <v>59</v>
      </c>
      <c r="L9" s="88">
        <v>25</v>
      </c>
      <c r="M9" s="88">
        <v>20</v>
      </c>
      <c r="N9" s="88">
        <v>63</v>
      </c>
      <c r="O9" s="88">
        <v>90</v>
      </c>
      <c r="P9" s="88">
        <v>104</v>
      </c>
      <c r="Q9" s="88">
        <v>110</v>
      </c>
      <c r="R9" s="88">
        <v>110</v>
      </c>
      <c r="S9" s="88">
        <v>129</v>
      </c>
      <c r="T9" s="88">
        <v>139</v>
      </c>
      <c r="U9" s="88">
        <v>119</v>
      </c>
      <c r="V9" s="88">
        <v>110</v>
      </c>
      <c r="W9" s="88">
        <v>90</v>
      </c>
      <c r="X9" s="88">
        <v>84</v>
      </c>
      <c r="Y9" s="88">
        <v>135</v>
      </c>
      <c r="Z9" s="88">
        <v>120</v>
      </c>
      <c r="AA9" s="88">
        <v>121</v>
      </c>
      <c r="AB9" s="89">
        <v>140</v>
      </c>
    </row>
    <row r="10" spans="2:28" ht="15.75" x14ac:dyDescent="0.25">
      <c r="B10" s="52">
        <v>43928</v>
      </c>
      <c r="C10" s="128">
        <f t="shared" si="0"/>
        <v>647</v>
      </c>
      <c r="D10" s="129"/>
      <c r="E10" s="87">
        <v>105</v>
      </c>
      <c r="F10" s="88">
        <v>67</v>
      </c>
      <c r="G10" s="88">
        <v>40</v>
      </c>
      <c r="H10" s="88">
        <v>14</v>
      </c>
      <c r="I10" s="88">
        <v>0</v>
      </c>
      <c r="J10" s="88">
        <v>0</v>
      </c>
      <c r="K10" s="88">
        <v>14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20</v>
      </c>
      <c r="R10" s="88">
        <v>20</v>
      </c>
      <c r="S10" s="88">
        <v>60</v>
      </c>
      <c r="T10" s="88">
        <v>88</v>
      </c>
      <c r="U10" s="88">
        <v>10</v>
      </c>
      <c r="V10" s="88">
        <v>0</v>
      </c>
      <c r="W10" s="88">
        <v>0</v>
      </c>
      <c r="X10" s="88">
        <v>7</v>
      </c>
      <c r="Y10" s="88">
        <v>50</v>
      </c>
      <c r="Z10" s="88">
        <v>50</v>
      </c>
      <c r="AA10" s="88">
        <v>33</v>
      </c>
      <c r="AB10" s="89">
        <v>69</v>
      </c>
    </row>
    <row r="11" spans="2:28" ht="15.75" x14ac:dyDescent="0.25">
      <c r="B11" s="52">
        <v>43929</v>
      </c>
      <c r="C11" s="128">
        <f t="shared" si="0"/>
        <v>52</v>
      </c>
      <c r="D11" s="129"/>
      <c r="E11" s="87">
        <v>28</v>
      </c>
      <c r="F11" s="88">
        <v>10</v>
      </c>
      <c r="G11" s="88">
        <v>0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14</v>
      </c>
      <c r="U11" s="88">
        <v>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89">
        <v>0</v>
      </c>
    </row>
    <row r="12" spans="2:28" ht="15.75" x14ac:dyDescent="0.25">
      <c r="B12" s="52">
        <v>43930</v>
      </c>
      <c r="C12" s="128">
        <f t="shared" si="0"/>
        <v>34</v>
      </c>
      <c r="D12" s="129"/>
      <c r="E12" s="87">
        <v>26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8</v>
      </c>
      <c r="V12" s="88">
        <v>0</v>
      </c>
      <c r="W12" s="88">
        <v>0</v>
      </c>
      <c r="X12" s="88">
        <v>0</v>
      </c>
      <c r="Y12" s="88">
        <v>0</v>
      </c>
      <c r="Z12" s="88">
        <v>0</v>
      </c>
      <c r="AA12" s="88">
        <v>0</v>
      </c>
      <c r="AB12" s="89">
        <v>0</v>
      </c>
    </row>
    <row r="13" spans="2:28" ht="16.5" customHeight="1" x14ac:dyDescent="0.25">
      <c r="B13" s="52">
        <v>43931</v>
      </c>
      <c r="C13" s="128">
        <f t="shared" si="0"/>
        <v>9</v>
      </c>
      <c r="D13" s="129"/>
      <c r="E13" s="87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9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  <c r="T13" s="88">
        <v>0</v>
      </c>
      <c r="U13" s="88">
        <v>0</v>
      </c>
      <c r="V13" s="88">
        <v>0</v>
      </c>
      <c r="W13" s="88">
        <v>0</v>
      </c>
      <c r="X13" s="88">
        <v>0</v>
      </c>
      <c r="Y13" s="88">
        <v>0</v>
      </c>
      <c r="Z13" s="88">
        <v>0</v>
      </c>
      <c r="AA13" s="88">
        <v>0</v>
      </c>
      <c r="AB13" s="89">
        <v>0</v>
      </c>
    </row>
    <row r="14" spans="2:28" ht="15.75" x14ac:dyDescent="0.25">
      <c r="B14" s="52">
        <v>43932</v>
      </c>
      <c r="C14" s="128">
        <f t="shared" si="0"/>
        <v>72</v>
      </c>
      <c r="D14" s="129"/>
      <c r="E14" s="87">
        <v>0</v>
      </c>
      <c r="F14" s="88">
        <v>0</v>
      </c>
      <c r="G14" s="88">
        <v>0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39</v>
      </c>
      <c r="T14" s="88">
        <v>33</v>
      </c>
      <c r="U14" s="88">
        <v>0</v>
      </c>
      <c r="V14" s="88">
        <v>0</v>
      </c>
      <c r="W14" s="88">
        <v>0</v>
      </c>
      <c r="X14" s="88">
        <v>0</v>
      </c>
      <c r="Y14" s="88">
        <v>0</v>
      </c>
      <c r="Z14" s="88">
        <v>0</v>
      </c>
      <c r="AA14" s="88">
        <v>0</v>
      </c>
      <c r="AB14" s="89">
        <v>0</v>
      </c>
    </row>
    <row r="15" spans="2:28" ht="15.75" x14ac:dyDescent="0.25">
      <c r="B15" s="52">
        <v>43933</v>
      </c>
      <c r="C15" s="128">
        <f t="shared" si="0"/>
        <v>0</v>
      </c>
      <c r="D15" s="129"/>
      <c r="E15" s="87">
        <v>0</v>
      </c>
      <c r="F15" s="88">
        <v>0</v>
      </c>
      <c r="G15" s="88">
        <v>0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89">
        <v>0</v>
      </c>
    </row>
    <row r="16" spans="2:28" ht="15.75" x14ac:dyDescent="0.25">
      <c r="B16" s="52">
        <v>43934</v>
      </c>
      <c r="C16" s="128">
        <f t="shared" si="0"/>
        <v>0</v>
      </c>
      <c r="D16" s="129"/>
      <c r="E16" s="87">
        <v>0</v>
      </c>
      <c r="F16" s="88">
        <v>0</v>
      </c>
      <c r="G16" s="88">
        <v>0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89">
        <v>0</v>
      </c>
    </row>
    <row r="17" spans="2:28" ht="15.75" x14ac:dyDescent="0.25">
      <c r="B17" s="52">
        <v>43935</v>
      </c>
      <c r="C17" s="128">
        <f t="shared" si="0"/>
        <v>784</v>
      </c>
      <c r="D17" s="129"/>
      <c r="E17" s="87">
        <v>0</v>
      </c>
      <c r="F17" s="88">
        <v>0</v>
      </c>
      <c r="G17" s="88">
        <v>0</v>
      </c>
      <c r="H17" s="88">
        <v>0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31</v>
      </c>
      <c r="S17" s="88">
        <v>89</v>
      </c>
      <c r="T17" s="88">
        <v>140</v>
      </c>
      <c r="U17" s="88">
        <v>140</v>
      </c>
      <c r="V17" s="88">
        <v>140</v>
      </c>
      <c r="W17" s="88">
        <v>140</v>
      </c>
      <c r="X17" s="88">
        <v>57</v>
      </c>
      <c r="Y17" s="88">
        <v>7</v>
      </c>
      <c r="Z17" s="88">
        <v>0</v>
      </c>
      <c r="AA17" s="88">
        <v>0</v>
      </c>
      <c r="AB17" s="89">
        <v>40</v>
      </c>
    </row>
    <row r="18" spans="2:28" ht="15.75" x14ac:dyDescent="0.25">
      <c r="B18" s="52">
        <v>43936</v>
      </c>
      <c r="C18" s="128">
        <f t="shared" si="0"/>
        <v>1924</v>
      </c>
      <c r="D18" s="129"/>
      <c r="E18" s="87">
        <v>60</v>
      </c>
      <c r="F18" s="88">
        <v>26</v>
      </c>
      <c r="G18" s="88">
        <v>0</v>
      </c>
      <c r="H18" s="88">
        <v>0</v>
      </c>
      <c r="I18" s="88">
        <v>0</v>
      </c>
      <c r="J18" s="88">
        <v>0</v>
      </c>
      <c r="K18" s="88">
        <v>24</v>
      </c>
      <c r="L18" s="88">
        <v>11</v>
      </c>
      <c r="M18" s="88">
        <v>33</v>
      </c>
      <c r="N18" s="88">
        <v>100</v>
      </c>
      <c r="O18" s="88">
        <v>120</v>
      </c>
      <c r="P18" s="88">
        <v>120</v>
      </c>
      <c r="Q18" s="88">
        <v>139</v>
      </c>
      <c r="R18" s="88">
        <v>140</v>
      </c>
      <c r="S18" s="88">
        <v>140</v>
      </c>
      <c r="T18" s="88">
        <v>140</v>
      </c>
      <c r="U18" s="88">
        <v>140</v>
      </c>
      <c r="V18" s="88">
        <v>114</v>
      </c>
      <c r="W18" s="88">
        <v>110</v>
      </c>
      <c r="X18" s="88">
        <v>85</v>
      </c>
      <c r="Y18" s="88">
        <v>107</v>
      </c>
      <c r="Z18" s="88">
        <v>85</v>
      </c>
      <c r="AA18" s="88">
        <v>127</v>
      </c>
      <c r="AB18" s="89">
        <v>103</v>
      </c>
    </row>
    <row r="19" spans="2:28" ht="15.75" x14ac:dyDescent="0.25">
      <c r="B19" s="52">
        <v>43937</v>
      </c>
      <c r="C19" s="128">
        <f t="shared" si="0"/>
        <v>1194</v>
      </c>
      <c r="D19" s="129"/>
      <c r="E19" s="87">
        <v>73</v>
      </c>
      <c r="F19" s="88">
        <v>66</v>
      </c>
      <c r="G19" s="88">
        <v>0</v>
      </c>
      <c r="H19" s="88">
        <v>0</v>
      </c>
      <c r="I19" s="88">
        <v>0</v>
      </c>
      <c r="J19" s="88">
        <v>31</v>
      </c>
      <c r="K19" s="88">
        <v>40</v>
      </c>
      <c r="L19" s="88">
        <v>8</v>
      </c>
      <c r="M19" s="88">
        <v>0</v>
      </c>
      <c r="N19" s="88">
        <v>0</v>
      </c>
      <c r="O19" s="88">
        <v>16</v>
      </c>
      <c r="P19" s="88">
        <v>40</v>
      </c>
      <c r="Q19" s="88">
        <v>40</v>
      </c>
      <c r="R19" s="88">
        <v>22</v>
      </c>
      <c r="S19" s="88">
        <v>45</v>
      </c>
      <c r="T19" s="88">
        <v>109</v>
      </c>
      <c r="U19" s="88">
        <v>60</v>
      </c>
      <c r="V19" s="88">
        <v>60</v>
      </c>
      <c r="W19" s="88">
        <v>60</v>
      </c>
      <c r="X19" s="88">
        <v>66</v>
      </c>
      <c r="Y19" s="88">
        <v>135</v>
      </c>
      <c r="Z19" s="88">
        <v>140</v>
      </c>
      <c r="AA19" s="88">
        <v>113</v>
      </c>
      <c r="AB19" s="89">
        <v>70</v>
      </c>
    </row>
    <row r="20" spans="2:28" ht="15.75" x14ac:dyDescent="0.25">
      <c r="B20" s="52">
        <v>43938</v>
      </c>
      <c r="C20" s="128">
        <f t="shared" si="0"/>
        <v>319</v>
      </c>
      <c r="D20" s="129"/>
      <c r="E20" s="87">
        <v>95</v>
      </c>
      <c r="F20" s="88">
        <v>58</v>
      </c>
      <c r="G20" s="88">
        <v>0</v>
      </c>
      <c r="H20" s="88">
        <v>0</v>
      </c>
      <c r="I20" s="88">
        <v>0</v>
      </c>
      <c r="J20" s="88">
        <v>0</v>
      </c>
      <c r="K20" s="88">
        <v>0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16</v>
      </c>
      <c r="U20" s="88">
        <v>14</v>
      </c>
      <c r="V20" s="88">
        <v>0</v>
      </c>
      <c r="W20" s="88">
        <v>0</v>
      </c>
      <c r="X20" s="88">
        <v>4</v>
      </c>
      <c r="Y20" s="88">
        <v>52</v>
      </c>
      <c r="Z20" s="88">
        <v>40</v>
      </c>
      <c r="AA20" s="88">
        <v>0</v>
      </c>
      <c r="AB20" s="89">
        <v>40</v>
      </c>
    </row>
    <row r="21" spans="2:28" ht="15.75" x14ac:dyDescent="0.25">
      <c r="B21" s="52">
        <v>43939</v>
      </c>
      <c r="C21" s="128">
        <f t="shared" si="0"/>
        <v>999</v>
      </c>
      <c r="D21" s="129"/>
      <c r="E21" s="87">
        <v>6</v>
      </c>
      <c r="F21" s="88">
        <v>0</v>
      </c>
      <c r="G21" s="88">
        <v>0</v>
      </c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67</v>
      </c>
      <c r="P21" s="88">
        <v>80</v>
      </c>
      <c r="Q21" s="88">
        <v>100</v>
      </c>
      <c r="R21" s="88">
        <v>100</v>
      </c>
      <c r="S21" s="88">
        <v>115</v>
      </c>
      <c r="T21" s="88">
        <v>137</v>
      </c>
      <c r="U21" s="88">
        <v>88</v>
      </c>
      <c r="V21" s="88">
        <v>60</v>
      </c>
      <c r="W21" s="88">
        <v>37</v>
      </c>
      <c r="X21" s="88">
        <v>20</v>
      </c>
      <c r="Y21" s="88">
        <v>34</v>
      </c>
      <c r="Z21" s="88">
        <v>50</v>
      </c>
      <c r="AA21" s="88">
        <v>50</v>
      </c>
      <c r="AB21" s="89">
        <v>55</v>
      </c>
    </row>
    <row r="22" spans="2:28" ht="15.75" x14ac:dyDescent="0.25">
      <c r="B22" s="52">
        <v>43940</v>
      </c>
      <c r="C22" s="128">
        <f t="shared" si="0"/>
        <v>92</v>
      </c>
      <c r="D22" s="129"/>
      <c r="E22" s="87">
        <v>8</v>
      </c>
      <c r="F22" s="88">
        <v>0</v>
      </c>
      <c r="G22" s="88">
        <v>0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10</v>
      </c>
      <c r="P22" s="88">
        <v>13</v>
      </c>
      <c r="Q22" s="88">
        <v>20</v>
      </c>
      <c r="R22" s="88">
        <v>20</v>
      </c>
      <c r="S22" s="88">
        <v>21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89">
        <v>0</v>
      </c>
    </row>
    <row r="23" spans="2:28" ht="15.75" x14ac:dyDescent="0.25">
      <c r="B23" s="52">
        <v>43941</v>
      </c>
      <c r="C23" s="128">
        <f t="shared" si="0"/>
        <v>276</v>
      </c>
      <c r="D23" s="129"/>
      <c r="E23" s="87">
        <v>0</v>
      </c>
      <c r="F23" s="88">
        <v>0</v>
      </c>
      <c r="G23" s="88">
        <v>0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14</v>
      </c>
      <c r="S23" s="88">
        <v>57</v>
      </c>
      <c r="T23" s="88">
        <v>111</v>
      </c>
      <c r="U23" s="88">
        <v>64</v>
      </c>
      <c r="V23" s="88">
        <v>0</v>
      </c>
      <c r="W23" s="88">
        <v>11</v>
      </c>
      <c r="X23" s="88">
        <v>12</v>
      </c>
      <c r="Y23" s="88">
        <v>0</v>
      </c>
      <c r="Z23" s="88">
        <v>0</v>
      </c>
      <c r="AA23" s="88">
        <v>7</v>
      </c>
      <c r="AB23" s="89">
        <v>0</v>
      </c>
    </row>
    <row r="24" spans="2:28" ht="15.75" x14ac:dyDescent="0.25">
      <c r="B24" s="52">
        <v>43942</v>
      </c>
      <c r="C24" s="128">
        <f t="shared" si="0"/>
        <v>986</v>
      </c>
      <c r="D24" s="129"/>
      <c r="E24" s="87">
        <v>7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5</v>
      </c>
      <c r="P24" s="88">
        <v>61</v>
      </c>
      <c r="Q24" s="88">
        <v>73</v>
      </c>
      <c r="R24" s="88">
        <v>88</v>
      </c>
      <c r="S24" s="88">
        <v>125</v>
      </c>
      <c r="T24" s="88">
        <v>140</v>
      </c>
      <c r="U24" s="88">
        <v>140</v>
      </c>
      <c r="V24" s="88">
        <v>121</v>
      </c>
      <c r="W24" s="88">
        <v>100</v>
      </c>
      <c r="X24" s="88">
        <v>26</v>
      </c>
      <c r="Y24" s="88">
        <v>50</v>
      </c>
      <c r="Z24" s="88">
        <v>50</v>
      </c>
      <c r="AA24" s="88">
        <v>0</v>
      </c>
      <c r="AB24" s="89">
        <v>0</v>
      </c>
    </row>
    <row r="25" spans="2:28" ht="15.75" x14ac:dyDescent="0.25">
      <c r="B25" s="52">
        <v>43943</v>
      </c>
      <c r="C25" s="128">
        <f t="shared" si="0"/>
        <v>977</v>
      </c>
      <c r="D25" s="129"/>
      <c r="E25" s="87">
        <v>28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31</v>
      </c>
      <c r="O25" s="88">
        <v>80</v>
      </c>
      <c r="P25" s="88">
        <v>94</v>
      </c>
      <c r="Q25" s="88">
        <v>110</v>
      </c>
      <c r="R25" s="88">
        <v>110</v>
      </c>
      <c r="S25" s="88">
        <v>118</v>
      </c>
      <c r="T25" s="88">
        <v>120</v>
      </c>
      <c r="U25" s="88">
        <v>99</v>
      </c>
      <c r="V25" s="88">
        <v>50</v>
      </c>
      <c r="W25" s="88">
        <v>50</v>
      </c>
      <c r="X25" s="88">
        <v>0</v>
      </c>
      <c r="Y25" s="88">
        <v>33</v>
      </c>
      <c r="Z25" s="88">
        <v>16</v>
      </c>
      <c r="AA25" s="88">
        <v>20</v>
      </c>
      <c r="AB25" s="89">
        <v>18</v>
      </c>
    </row>
    <row r="26" spans="2:28" ht="15.75" x14ac:dyDescent="0.25">
      <c r="B26" s="52">
        <v>43944</v>
      </c>
      <c r="C26" s="128">
        <f t="shared" si="0"/>
        <v>922</v>
      </c>
      <c r="D26" s="129"/>
      <c r="E26" s="87">
        <v>52</v>
      </c>
      <c r="F26" s="88">
        <v>34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36</v>
      </c>
      <c r="O26" s="88">
        <v>54</v>
      </c>
      <c r="P26" s="88">
        <v>82</v>
      </c>
      <c r="Q26" s="88">
        <v>27</v>
      </c>
      <c r="R26" s="88">
        <v>20</v>
      </c>
      <c r="S26" s="88">
        <v>60</v>
      </c>
      <c r="T26" s="88">
        <v>59</v>
      </c>
      <c r="U26" s="88">
        <v>17</v>
      </c>
      <c r="V26" s="88">
        <v>0</v>
      </c>
      <c r="W26" s="88">
        <v>0</v>
      </c>
      <c r="X26" s="88">
        <v>30</v>
      </c>
      <c r="Y26" s="88">
        <v>110</v>
      </c>
      <c r="Z26" s="88">
        <v>110</v>
      </c>
      <c r="AA26" s="88">
        <v>134</v>
      </c>
      <c r="AB26" s="89">
        <v>97</v>
      </c>
    </row>
    <row r="27" spans="2:28" ht="15.75" x14ac:dyDescent="0.25">
      <c r="B27" s="52">
        <v>43945</v>
      </c>
      <c r="C27" s="128">
        <f t="shared" si="0"/>
        <v>501</v>
      </c>
      <c r="D27" s="129"/>
      <c r="E27" s="87">
        <v>62</v>
      </c>
      <c r="F27" s="88">
        <v>58</v>
      </c>
      <c r="G27" s="88">
        <v>42</v>
      </c>
      <c r="H27" s="88">
        <v>40</v>
      </c>
      <c r="I27" s="88">
        <v>40</v>
      </c>
      <c r="J27" s="88">
        <v>5</v>
      </c>
      <c r="K27" s="88">
        <v>0</v>
      </c>
      <c r="L27" s="88">
        <v>0</v>
      </c>
      <c r="M27" s="88">
        <v>0</v>
      </c>
      <c r="N27" s="88">
        <v>0</v>
      </c>
      <c r="O27" s="88">
        <v>0</v>
      </c>
      <c r="P27" s="88">
        <v>0</v>
      </c>
      <c r="Q27" s="88">
        <v>0</v>
      </c>
      <c r="R27" s="88">
        <v>0</v>
      </c>
      <c r="S27" s="88">
        <v>11</v>
      </c>
      <c r="T27" s="88">
        <v>13</v>
      </c>
      <c r="U27" s="88">
        <v>0</v>
      </c>
      <c r="V27" s="88">
        <v>0</v>
      </c>
      <c r="W27" s="88">
        <v>16</v>
      </c>
      <c r="X27" s="88">
        <v>25</v>
      </c>
      <c r="Y27" s="88">
        <v>50</v>
      </c>
      <c r="Z27" s="88">
        <v>50</v>
      </c>
      <c r="AA27" s="88">
        <v>35</v>
      </c>
      <c r="AB27" s="89">
        <v>54</v>
      </c>
    </row>
    <row r="28" spans="2:28" ht="15.75" x14ac:dyDescent="0.25">
      <c r="B28" s="52">
        <v>43946</v>
      </c>
      <c r="C28" s="128">
        <f t="shared" si="0"/>
        <v>205</v>
      </c>
      <c r="D28" s="129"/>
      <c r="E28" s="87">
        <v>62</v>
      </c>
      <c r="F28" s="88">
        <v>35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88">
        <v>0</v>
      </c>
      <c r="Q28" s="88">
        <v>0</v>
      </c>
      <c r="R28" s="88">
        <v>0</v>
      </c>
      <c r="S28" s="88">
        <v>0</v>
      </c>
      <c r="T28" s="88">
        <v>31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50</v>
      </c>
      <c r="AB28" s="89">
        <v>27</v>
      </c>
    </row>
    <row r="29" spans="2:28" ht="15.75" x14ac:dyDescent="0.25">
      <c r="B29" s="52">
        <v>43947</v>
      </c>
      <c r="C29" s="128">
        <f t="shared" si="0"/>
        <v>77</v>
      </c>
      <c r="D29" s="129"/>
      <c r="E29" s="87">
        <v>15</v>
      </c>
      <c r="F29" s="88">
        <v>0</v>
      </c>
      <c r="G29" s="88">
        <v>0</v>
      </c>
      <c r="H29" s="88">
        <v>0</v>
      </c>
      <c r="I29" s="88">
        <v>0</v>
      </c>
      <c r="J29" s="88">
        <v>0</v>
      </c>
      <c r="K29" s="88">
        <v>0</v>
      </c>
      <c r="L29" s="88">
        <v>0</v>
      </c>
      <c r="M29" s="88">
        <v>0</v>
      </c>
      <c r="N29" s="88">
        <v>0</v>
      </c>
      <c r="O29" s="88">
        <v>0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2</v>
      </c>
      <c r="V29" s="88">
        <v>20</v>
      </c>
      <c r="W29" s="88">
        <v>20</v>
      </c>
      <c r="X29" s="88">
        <v>20</v>
      </c>
      <c r="Y29" s="88">
        <v>0</v>
      </c>
      <c r="Z29" s="88">
        <v>0</v>
      </c>
      <c r="AA29" s="88">
        <v>0</v>
      </c>
      <c r="AB29" s="89">
        <v>0</v>
      </c>
    </row>
    <row r="30" spans="2:28" ht="15.75" x14ac:dyDescent="0.25">
      <c r="B30" s="52">
        <v>43948</v>
      </c>
      <c r="C30" s="128">
        <f t="shared" si="0"/>
        <v>0</v>
      </c>
      <c r="D30" s="129"/>
      <c r="E30" s="87">
        <v>0</v>
      </c>
      <c r="F30" s="88">
        <v>0</v>
      </c>
      <c r="G30" s="88">
        <v>0</v>
      </c>
      <c r="H30" s="88">
        <v>0</v>
      </c>
      <c r="I30" s="88"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>
        <v>0</v>
      </c>
      <c r="P30" s="88">
        <v>0</v>
      </c>
      <c r="Q30" s="88">
        <v>0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0</v>
      </c>
      <c r="Z30" s="88">
        <v>0</v>
      </c>
      <c r="AA30" s="88">
        <v>0</v>
      </c>
      <c r="AB30" s="89">
        <v>0</v>
      </c>
    </row>
    <row r="31" spans="2:28" ht="15.75" x14ac:dyDescent="0.25">
      <c r="B31" s="52">
        <v>43949</v>
      </c>
      <c r="C31" s="128">
        <f t="shared" si="0"/>
        <v>0</v>
      </c>
      <c r="D31" s="129"/>
      <c r="E31" s="87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88">
        <v>0</v>
      </c>
      <c r="AB31" s="89">
        <v>0</v>
      </c>
    </row>
    <row r="32" spans="2:28" ht="15.75" x14ac:dyDescent="0.25">
      <c r="B32" s="52">
        <v>43950</v>
      </c>
      <c r="C32" s="128">
        <f t="shared" si="0"/>
        <v>0</v>
      </c>
      <c r="D32" s="129"/>
      <c r="E32" s="87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88">
        <v>0</v>
      </c>
      <c r="Q32" s="88">
        <v>0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89">
        <v>0</v>
      </c>
    </row>
    <row r="33" spans="2:29" ht="16.5" thickBot="1" x14ac:dyDescent="0.3">
      <c r="B33" s="61">
        <v>43951</v>
      </c>
      <c r="C33" s="141">
        <f t="shared" si="0"/>
        <v>28</v>
      </c>
      <c r="D33" s="142"/>
      <c r="E33" s="90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28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2">
        <v>0</v>
      </c>
    </row>
    <row r="34" spans="2:29" x14ac:dyDescent="0.25">
      <c r="C34" s="83">
        <f>SUM(C4:D33)</f>
        <v>22598</v>
      </c>
    </row>
    <row r="35" spans="2:29" ht="15.75" thickBot="1" x14ac:dyDescent="0.3"/>
    <row r="36" spans="2:29" s="62" customFormat="1" ht="25.5" customHeight="1" thickBot="1" x14ac:dyDescent="0.3">
      <c r="B36" s="130" t="s">
        <v>25</v>
      </c>
      <c r="C36" s="132" t="s">
        <v>24</v>
      </c>
      <c r="D36" s="133"/>
      <c r="E36" s="149" t="s">
        <v>41</v>
      </c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1"/>
    </row>
    <row r="37" spans="2:29" ht="15.75" thickBot="1" x14ac:dyDescent="0.3">
      <c r="B37" s="131"/>
      <c r="C37" s="134"/>
      <c r="D37" s="135"/>
      <c r="E37" s="42" t="s">
        <v>23</v>
      </c>
      <c r="F37" s="43" t="s">
        <v>22</v>
      </c>
      <c r="G37" s="44" t="s">
        <v>21</v>
      </c>
      <c r="H37" s="44" t="s">
        <v>20</v>
      </c>
      <c r="I37" s="45" t="s">
        <v>19</v>
      </c>
      <c r="J37" s="44" t="s">
        <v>18</v>
      </c>
      <c r="K37" s="44" t="s">
        <v>17</v>
      </c>
      <c r="L37" s="44" t="s">
        <v>16</v>
      </c>
      <c r="M37" s="46" t="s">
        <v>15</v>
      </c>
      <c r="N37" s="44" t="s">
        <v>14</v>
      </c>
      <c r="O37" s="45" t="s">
        <v>13</v>
      </c>
      <c r="P37" s="44" t="s">
        <v>12</v>
      </c>
      <c r="Q37" s="44" t="s">
        <v>11</v>
      </c>
      <c r="R37" s="44" t="s">
        <v>10</v>
      </c>
      <c r="S37" s="44" t="s">
        <v>9</v>
      </c>
      <c r="T37" s="44" t="s">
        <v>8</v>
      </c>
      <c r="U37" s="44" t="s">
        <v>7</v>
      </c>
      <c r="V37" s="44" t="s">
        <v>6</v>
      </c>
      <c r="W37" s="44" t="s">
        <v>5</v>
      </c>
      <c r="X37" s="44" t="s">
        <v>4</v>
      </c>
      <c r="Y37" s="44" t="s">
        <v>3</v>
      </c>
      <c r="Z37" s="44" t="s">
        <v>2</v>
      </c>
      <c r="AA37" s="44" t="s">
        <v>1</v>
      </c>
      <c r="AB37" s="47" t="s">
        <v>0</v>
      </c>
    </row>
    <row r="38" spans="2:29" ht="15.75" x14ac:dyDescent="0.25">
      <c r="B38" s="48">
        <v>43922</v>
      </c>
      <c r="C38" s="139">
        <f>SUM(E38:AB38)</f>
        <v>0</v>
      </c>
      <c r="D38" s="140"/>
      <c r="E38" s="84">
        <v>0</v>
      </c>
      <c r="F38" s="85">
        <v>0</v>
      </c>
      <c r="G38" s="85">
        <v>0</v>
      </c>
      <c r="H38" s="85">
        <v>0</v>
      </c>
      <c r="I38" s="85">
        <v>0</v>
      </c>
      <c r="J38" s="85">
        <v>0</v>
      </c>
      <c r="K38" s="85">
        <v>0</v>
      </c>
      <c r="L38" s="85">
        <v>0</v>
      </c>
      <c r="M38" s="85">
        <v>0</v>
      </c>
      <c r="N38" s="85">
        <v>0</v>
      </c>
      <c r="O38" s="85">
        <v>0</v>
      </c>
      <c r="P38" s="85">
        <v>0</v>
      </c>
      <c r="Q38" s="85">
        <v>0</v>
      </c>
      <c r="R38" s="85">
        <v>0</v>
      </c>
      <c r="S38" s="85">
        <v>0</v>
      </c>
      <c r="T38" s="85">
        <v>0</v>
      </c>
      <c r="U38" s="85">
        <v>0</v>
      </c>
      <c r="V38" s="85">
        <v>0</v>
      </c>
      <c r="W38" s="85">
        <v>0</v>
      </c>
      <c r="X38" s="85">
        <v>0</v>
      </c>
      <c r="Y38" s="85">
        <v>0</v>
      </c>
      <c r="Z38" s="85">
        <v>0</v>
      </c>
      <c r="AA38" s="85">
        <v>0</v>
      </c>
      <c r="AB38" s="86">
        <v>0</v>
      </c>
    </row>
    <row r="39" spans="2:29" ht="15.75" x14ac:dyDescent="0.25">
      <c r="B39" s="52">
        <v>43923</v>
      </c>
      <c r="C39" s="128">
        <f t="shared" ref="C39:C67" si="1">SUM(E39:AB39)</f>
        <v>0</v>
      </c>
      <c r="D39" s="129"/>
      <c r="E39" s="87">
        <v>0</v>
      </c>
      <c r="F39" s="88">
        <v>0</v>
      </c>
      <c r="G39" s="88">
        <v>0</v>
      </c>
      <c r="H39" s="88">
        <v>0</v>
      </c>
      <c r="I39" s="88">
        <v>0</v>
      </c>
      <c r="J39" s="88">
        <v>0</v>
      </c>
      <c r="K39" s="88">
        <v>0</v>
      </c>
      <c r="L39" s="88">
        <v>0</v>
      </c>
      <c r="M39" s="88">
        <v>0</v>
      </c>
      <c r="N39" s="88">
        <v>0</v>
      </c>
      <c r="O39" s="88">
        <v>0</v>
      </c>
      <c r="P39" s="88">
        <v>0</v>
      </c>
      <c r="Q39" s="88">
        <v>0</v>
      </c>
      <c r="R39" s="88">
        <v>0</v>
      </c>
      <c r="S39" s="88">
        <v>0</v>
      </c>
      <c r="T39" s="88">
        <v>0</v>
      </c>
      <c r="U39" s="88">
        <v>0</v>
      </c>
      <c r="V39" s="88">
        <v>0</v>
      </c>
      <c r="W39" s="88">
        <v>0</v>
      </c>
      <c r="X39" s="88">
        <v>0</v>
      </c>
      <c r="Y39" s="88">
        <v>0</v>
      </c>
      <c r="Z39" s="88">
        <v>0</v>
      </c>
      <c r="AA39" s="88">
        <v>0</v>
      </c>
      <c r="AB39" s="89">
        <v>0</v>
      </c>
    </row>
    <row r="40" spans="2:29" ht="15.75" x14ac:dyDescent="0.25">
      <c r="B40" s="52">
        <v>43924</v>
      </c>
      <c r="C40" s="128">
        <f t="shared" si="1"/>
        <v>0</v>
      </c>
      <c r="D40" s="129"/>
      <c r="E40" s="87">
        <v>0</v>
      </c>
      <c r="F40" s="88">
        <v>0</v>
      </c>
      <c r="G40" s="88">
        <v>0</v>
      </c>
      <c r="H40" s="88">
        <v>0</v>
      </c>
      <c r="I40" s="88">
        <v>0</v>
      </c>
      <c r="J40" s="88">
        <v>0</v>
      </c>
      <c r="K40" s="88">
        <v>0</v>
      </c>
      <c r="L40" s="88">
        <v>0</v>
      </c>
      <c r="M40" s="88">
        <v>0</v>
      </c>
      <c r="N40" s="88">
        <v>0</v>
      </c>
      <c r="O40" s="88">
        <v>0</v>
      </c>
      <c r="P40" s="88">
        <v>0</v>
      </c>
      <c r="Q40" s="88">
        <v>0</v>
      </c>
      <c r="R40" s="88">
        <v>0</v>
      </c>
      <c r="S40" s="88">
        <v>0</v>
      </c>
      <c r="T40" s="88">
        <v>0</v>
      </c>
      <c r="U40" s="88">
        <v>0</v>
      </c>
      <c r="V40" s="88">
        <v>0</v>
      </c>
      <c r="W40" s="88">
        <v>0</v>
      </c>
      <c r="X40" s="88">
        <v>0</v>
      </c>
      <c r="Y40" s="88">
        <v>0</v>
      </c>
      <c r="Z40" s="88">
        <v>0</v>
      </c>
      <c r="AA40" s="88">
        <v>0</v>
      </c>
      <c r="AB40" s="89">
        <v>0</v>
      </c>
    </row>
    <row r="41" spans="2:29" ht="15.75" x14ac:dyDescent="0.25">
      <c r="B41" s="52">
        <v>43925</v>
      </c>
      <c r="C41" s="128">
        <f t="shared" si="1"/>
        <v>0</v>
      </c>
      <c r="D41" s="129"/>
      <c r="E41" s="87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88">
        <v>0</v>
      </c>
      <c r="O41" s="88">
        <v>0</v>
      </c>
      <c r="P41" s="88">
        <v>0</v>
      </c>
      <c r="Q41" s="88">
        <v>0</v>
      </c>
      <c r="R41" s="88">
        <v>0</v>
      </c>
      <c r="S41" s="88">
        <v>0</v>
      </c>
      <c r="T41" s="88">
        <v>0</v>
      </c>
      <c r="U41" s="88">
        <v>0</v>
      </c>
      <c r="V41" s="88">
        <v>0</v>
      </c>
      <c r="W41" s="88">
        <v>0</v>
      </c>
      <c r="X41" s="88">
        <v>0</v>
      </c>
      <c r="Y41" s="88">
        <v>0</v>
      </c>
      <c r="Z41" s="88">
        <v>0</v>
      </c>
      <c r="AA41" s="88">
        <v>0</v>
      </c>
      <c r="AB41" s="89">
        <v>0</v>
      </c>
    </row>
    <row r="42" spans="2:29" ht="15.75" x14ac:dyDescent="0.25">
      <c r="B42" s="52">
        <v>43926</v>
      </c>
      <c r="C42" s="128">
        <f t="shared" si="1"/>
        <v>-79</v>
      </c>
      <c r="D42" s="129"/>
      <c r="E42" s="87">
        <v>0</v>
      </c>
      <c r="F42" s="88">
        <v>0</v>
      </c>
      <c r="G42" s="88">
        <v>0</v>
      </c>
      <c r="H42" s="88">
        <v>-29</v>
      </c>
      <c r="I42" s="88">
        <v>-20</v>
      </c>
      <c r="J42" s="88">
        <v>-30</v>
      </c>
      <c r="K42" s="88">
        <v>0</v>
      </c>
      <c r="L42" s="88">
        <v>0</v>
      </c>
      <c r="M42" s="88">
        <v>0</v>
      </c>
      <c r="N42" s="88">
        <v>0</v>
      </c>
      <c r="O42" s="88">
        <v>0</v>
      </c>
      <c r="P42" s="88">
        <v>0</v>
      </c>
      <c r="Q42" s="88">
        <v>0</v>
      </c>
      <c r="R42" s="88">
        <v>0</v>
      </c>
      <c r="S42" s="88">
        <v>0</v>
      </c>
      <c r="T42" s="88">
        <v>0</v>
      </c>
      <c r="U42" s="88">
        <v>0</v>
      </c>
      <c r="V42" s="88">
        <v>0</v>
      </c>
      <c r="W42" s="88">
        <v>0</v>
      </c>
      <c r="X42" s="88">
        <v>0</v>
      </c>
      <c r="Y42" s="88">
        <v>0</v>
      </c>
      <c r="Z42" s="88">
        <v>0</v>
      </c>
      <c r="AA42" s="88">
        <v>0</v>
      </c>
      <c r="AB42" s="89">
        <v>0</v>
      </c>
    </row>
    <row r="43" spans="2:29" ht="15.75" x14ac:dyDescent="0.25">
      <c r="B43" s="52">
        <v>43927</v>
      </c>
      <c r="C43" s="128">
        <f t="shared" si="1"/>
        <v>0</v>
      </c>
      <c r="D43" s="129"/>
      <c r="E43" s="87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88">
        <v>0</v>
      </c>
      <c r="Q43" s="88">
        <v>0</v>
      </c>
      <c r="R43" s="88">
        <v>0</v>
      </c>
      <c r="S43" s="88">
        <v>0</v>
      </c>
      <c r="T43" s="88">
        <v>0</v>
      </c>
      <c r="U43" s="88">
        <v>0</v>
      </c>
      <c r="V43" s="88">
        <v>0</v>
      </c>
      <c r="W43" s="88">
        <v>0</v>
      </c>
      <c r="X43" s="88">
        <v>0</v>
      </c>
      <c r="Y43" s="88">
        <v>0</v>
      </c>
      <c r="Z43" s="88">
        <v>0</v>
      </c>
      <c r="AA43" s="88">
        <v>0</v>
      </c>
      <c r="AB43" s="89">
        <v>0</v>
      </c>
    </row>
    <row r="44" spans="2:29" ht="16.5" customHeight="1" x14ac:dyDescent="0.25">
      <c r="B44" s="52">
        <v>43928</v>
      </c>
      <c r="C44" s="128">
        <f t="shared" si="1"/>
        <v>-40</v>
      </c>
      <c r="D44" s="129"/>
      <c r="E44" s="87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8">
        <v>0</v>
      </c>
      <c r="R44" s="88">
        <v>0</v>
      </c>
      <c r="S44" s="88">
        <v>0</v>
      </c>
      <c r="T44" s="88">
        <v>0</v>
      </c>
      <c r="U44" s="88">
        <v>0</v>
      </c>
      <c r="V44" s="88">
        <v>0</v>
      </c>
      <c r="W44" s="88">
        <v>-33</v>
      </c>
      <c r="X44" s="88">
        <v>-7</v>
      </c>
      <c r="Y44" s="88">
        <v>0</v>
      </c>
      <c r="Z44" s="88">
        <v>0</v>
      </c>
      <c r="AA44" s="88">
        <v>0</v>
      </c>
      <c r="AB44" s="89">
        <v>0</v>
      </c>
    </row>
    <row r="45" spans="2:29" ht="15.75" x14ac:dyDescent="0.25">
      <c r="B45" s="52">
        <v>43929</v>
      </c>
      <c r="C45" s="128">
        <f t="shared" si="1"/>
        <v>-322</v>
      </c>
      <c r="D45" s="129"/>
      <c r="E45" s="87">
        <v>0</v>
      </c>
      <c r="F45" s="88">
        <v>0</v>
      </c>
      <c r="G45" s="88">
        <v>-20</v>
      </c>
      <c r="H45" s="88">
        <v>-20</v>
      </c>
      <c r="I45" s="88">
        <v>-15</v>
      </c>
      <c r="J45" s="88">
        <v>-22</v>
      </c>
      <c r="K45" s="88">
        <v>0</v>
      </c>
      <c r="L45" s="88">
        <v>0</v>
      </c>
      <c r="M45" s="88">
        <v>-20</v>
      </c>
      <c r="N45" s="88">
        <v>-42</v>
      </c>
      <c r="O45" s="88">
        <v>-20</v>
      </c>
      <c r="P45" s="88">
        <v>-20</v>
      </c>
      <c r="Q45" s="88">
        <v>0</v>
      </c>
      <c r="R45" s="88">
        <v>0</v>
      </c>
      <c r="S45" s="88">
        <v>-7</v>
      </c>
      <c r="T45" s="88">
        <v>0</v>
      </c>
      <c r="U45" s="88">
        <v>-10</v>
      </c>
      <c r="V45" s="88">
        <v>-35</v>
      </c>
      <c r="W45" s="88">
        <v>-40</v>
      </c>
      <c r="X45" s="88">
        <v>-40</v>
      </c>
      <c r="Y45" s="88">
        <v>0</v>
      </c>
      <c r="Z45" s="88">
        <v>0</v>
      </c>
      <c r="AA45" s="88">
        <v>-11</v>
      </c>
      <c r="AB45" s="89">
        <v>0</v>
      </c>
    </row>
    <row r="46" spans="2:29" ht="15.75" x14ac:dyDescent="0.25">
      <c r="B46" s="52">
        <v>43930</v>
      </c>
      <c r="C46" s="128">
        <f t="shared" si="1"/>
        <v>-98</v>
      </c>
      <c r="D46" s="129"/>
      <c r="E46" s="87">
        <v>0</v>
      </c>
      <c r="F46" s="88">
        <v>0</v>
      </c>
      <c r="G46" s="88">
        <v>0</v>
      </c>
      <c r="H46" s="88">
        <v>0</v>
      </c>
      <c r="I46" s="88">
        <v>0</v>
      </c>
      <c r="J46" s="88">
        <v>-8</v>
      </c>
      <c r="K46" s="88">
        <v>0</v>
      </c>
      <c r="L46" s="88">
        <v>0</v>
      </c>
      <c r="M46" s="88">
        <v>0</v>
      </c>
      <c r="N46" s="88">
        <v>0</v>
      </c>
      <c r="O46" s="88">
        <v>-2</v>
      </c>
      <c r="P46" s="88">
        <v>-20</v>
      </c>
      <c r="Q46" s="88">
        <v>0</v>
      </c>
      <c r="R46" s="88">
        <v>0</v>
      </c>
      <c r="S46" s="88">
        <v>0</v>
      </c>
      <c r="T46" s="88">
        <v>0</v>
      </c>
      <c r="U46" s="88">
        <v>0</v>
      </c>
      <c r="V46" s="88">
        <v>0</v>
      </c>
      <c r="W46" s="88">
        <v>0</v>
      </c>
      <c r="X46" s="88">
        <v>0</v>
      </c>
      <c r="Y46" s="88">
        <v>0</v>
      </c>
      <c r="Z46" s="88">
        <v>-35</v>
      </c>
      <c r="AA46" s="88">
        <v>-30</v>
      </c>
      <c r="AB46" s="89">
        <v>-3</v>
      </c>
    </row>
    <row r="47" spans="2:29" ht="15.75" x14ac:dyDescent="0.25">
      <c r="B47" s="52">
        <v>43931</v>
      </c>
      <c r="C47" s="128">
        <f t="shared" si="1"/>
        <v>-423</v>
      </c>
      <c r="D47" s="129"/>
      <c r="E47" s="87">
        <v>-15</v>
      </c>
      <c r="F47" s="88">
        <v>-14</v>
      </c>
      <c r="G47" s="88">
        <v>-12</v>
      </c>
      <c r="H47" s="88">
        <v>0</v>
      </c>
      <c r="I47" s="88">
        <v>0</v>
      </c>
      <c r="J47" s="88">
        <v>0</v>
      </c>
      <c r="K47" s="88">
        <v>0</v>
      </c>
      <c r="L47" s="88">
        <v>0</v>
      </c>
      <c r="M47" s="88">
        <v>0</v>
      </c>
      <c r="N47" s="88">
        <v>-15</v>
      </c>
      <c r="O47" s="88">
        <v>-20</v>
      </c>
      <c r="P47" s="88">
        <v>-20</v>
      </c>
      <c r="Q47" s="88">
        <v>-20</v>
      </c>
      <c r="R47" s="88">
        <v>-30</v>
      </c>
      <c r="S47" s="88">
        <v>-49</v>
      </c>
      <c r="T47" s="88">
        <v>-40</v>
      </c>
      <c r="U47" s="88">
        <v>-15</v>
      </c>
      <c r="V47" s="88">
        <v>0</v>
      </c>
      <c r="W47" s="88">
        <v>-20</v>
      </c>
      <c r="X47" s="88">
        <v>-50</v>
      </c>
      <c r="Y47" s="88">
        <v>-4</v>
      </c>
      <c r="Z47" s="88">
        <v>-50</v>
      </c>
      <c r="AA47" s="88">
        <v>-9</v>
      </c>
      <c r="AB47" s="89">
        <v>-40</v>
      </c>
    </row>
    <row r="48" spans="2:29" ht="15.75" x14ac:dyDescent="0.25">
      <c r="B48" s="52">
        <v>43932</v>
      </c>
      <c r="C48" s="128">
        <f t="shared" si="1"/>
        <v>-619</v>
      </c>
      <c r="D48" s="129"/>
      <c r="E48" s="87">
        <v>-40</v>
      </c>
      <c r="F48" s="88">
        <v>-44</v>
      </c>
      <c r="G48" s="88">
        <v>-32</v>
      </c>
      <c r="H48" s="88">
        <v>0</v>
      </c>
      <c r="I48" s="88">
        <v>0</v>
      </c>
      <c r="J48" s="88">
        <v>0</v>
      </c>
      <c r="K48" s="88">
        <v>0</v>
      </c>
      <c r="L48" s="88">
        <v>0</v>
      </c>
      <c r="M48" s="88">
        <v>0</v>
      </c>
      <c r="N48" s="88">
        <v>0</v>
      </c>
      <c r="O48" s="88">
        <v>-29</v>
      </c>
      <c r="P48" s="88">
        <v>-40</v>
      </c>
      <c r="Q48" s="88">
        <v>-40</v>
      </c>
      <c r="R48" s="88">
        <v>-40</v>
      </c>
      <c r="S48" s="88">
        <v>-13</v>
      </c>
      <c r="T48" s="88">
        <v>-14</v>
      </c>
      <c r="U48" s="88">
        <v>-12</v>
      </c>
      <c r="V48" s="88">
        <v>-31</v>
      </c>
      <c r="W48" s="88">
        <v>-35</v>
      </c>
      <c r="X48" s="88">
        <v>-50</v>
      </c>
      <c r="Y48" s="88">
        <v>-50</v>
      </c>
      <c r="Z48" s="88">
        <v>-50</v>
      </c>
      <c r="AA48" s="88">
        <v>-49</v>
      </c>
      <c r="AB48" s="89">
        <v>-50</v>
      </c>
      <c r="AC48" s="53"/>
    </row>
    <row r="49" spans="2:29" ht="15.75" x14ac:dyDescent="0.25">
      <c r="B49" s="52">
        <v>43933</v>
      </c>
      <c r="C49" s="128">
        <f t="shared" si="1"/>
        <v>-652</v>
      </c>
      <c r="D49" s="129"/>
      <c r="E49" s="87">
        <v>-49</v>
      </c>
      <c r="F49" s="88">
        <v>-50</v>
      </c>
      <c r="G49" s="88">
        <v>-28</v>
      </c>
      <c r="H49" s="88">
        <v>0</v>
      </c>
      <c r="I49" s="88">
        <v>0</v>
      </c>
      <c r="J49" s="88">
        <v>0</v>
      </c>
      <c r="K49" s="88">
        <v>0</v>
      </c>
      <c r="L49" s="88">
        <v>0</v>
      </c>
      <c r="M49" s="88">
        <v>0</v>
      </c>
      <c r="N49" s="88">
        <v>-32</v>
      </c>
      <c r="O49" s="88">
        <v>-40</v>
      </c>
      <c r="P49" s="88">
        <v>-40</v>
      </c>
      <c r="Q49" s="88">
        <v>-40</v>
      </c>
      <c r="R49" s="88">
        <v>-40</v>
      </c>
      <c r="S49" s="88">
        <v>-30</v>
      </c>
      <c r="T49" s="88">
        <v>-35</v>
      </c>
      <c r="U49" s="88">
        <v>-48</v>
      </c>
      <c r="V49" s="88">
        <v>-38</v>
      </c>
      <c r="W49" s="88">
        <v>-30</v>
      </c>
      <c r="X49" s="88">
        <v>-36</v>
      </c>
      <c r="Y49" s="88">
        <v>0</v>
      </c>
      <c r="Z49" s="88">
        <v>-38</v>
      </c>
      <c r="AA49" s="88">
        <v>-28</v>
      </c>
      <c r="AB49" s="89">
        <v>-50</v>
      </c>
      <c r="AC49" s="53"/>
    </row>
    <row r="50" spans="2:29" ht="15.75" x14ac:dyDescent="0.25">
      <c r="B50" s="52">
        <v>43934</v>
      </c>
      <c r="C50" s="128">
        <f t="shared" si="1"/>
        <v>-618</v>
      </c>
      <c r="D50" s="129"/>
      <c r="E50" s="87">
        <v>-49</v>
      </c>
      <c r="F50" s="88">
        <v>-33</v>
      </c>
      <c r="G50" s="88">
        <v>0</v>
      </c>
      <c r="H50" s="88">
        <v>0</v>
      </c>
      <c r="I50" s="88">
        <v>0</v>
      </c>
      <c r="J50" s="88">
        <v>0</v>
      </c>
      <c r="K50" s="88">
        <v>0</v>
      </c>
      <c r="L50" s="88">
        <v>0</v>
      </c>
      <c r="M50" s="88">
        <v>0</v>
      </c>
      <c r="N50" s="88">
        <v>0</v>
      </c>
      <c r="O50" s="88">
        <v>-22</v>
      </c>
      <c r="P50" s="88">
        <v>-33</v>
      </c>
      <c r="Q50" s="88">
        <v>-27</v>
      </c>
      <c r="R50" s="88">
        <v>-27</v>
      </c>
      <c r="S50" s="88">
        <v>-50</v>
      </c>
      <c r="T50" s="88">
        <v>-50</v>
      </c>
      <c r="U50" s="88">
        <v>-27</v>
      </c>
      <c r="V50" s="88">
        <v>-27</v>
      </c>
      <c r="W50" s="88">
        <v>-27</v>
      </c>
      <c r="X50" s="88">
        <v>-50</v>
      </c>
      <c r="Y50" s="88">
        <v>-50</v>
      </c>
      <c r="Z50" s="88">
        <v>-50</v>
      </c>
      <c r="AA50" s="88">
        <v>-46</v>
      </c>
      <c r="AB50" s="89">
        <v>-50</v>
      </c>
      <c r="AC50" s="53"/>
    </row>
    <row r="51" spans="2:29" ht="15.75" x14ac:dyDescent="0.25">
      <c r="B51" s="52">
        <v>43935</v>
      </c>
      <c r="C51" s="128">
        <f t="shared" si="1"/>
        <v>-61</v>
      </c>
      <c r="D51" s="129"/>
      <c r="E51" s="87">
        <v>-32</v>
      </c>
      <c r="F51" s="88">
        <v>-29</v>
      </c>
      <c r="G51" s="88">
        <v>0</v>
      </c>
      <c r="H51" s="88">
        <v>0</v>
      </c>
      <c r="I51" s="88">
        <v>0</v>
      </c>
      <c r="J51" s="88">
        <v>0</v>
      </c>
      <c r="K51" s="88">
        <v>0</v>
      </c>
      <c r="L51" s="88">
        <v>0</v>
      </c>
      <c r="M51" s="88">
        <v>0</v>
      </c>
      <c r="N51" s="88">
        <v>0</v>
      </c>
      <c r="O51" s="88">
        <v>0</v>
      </c>
      <c r="P51" s="88">
        <v>0</v>
      </c>
      <c r="Q51" s="88">
        <v>0</v>
      </c>
      <c r="R51" s="88">
        <v>0</v>
      </c>
      <c r="S51" s="88">
        <v>0</v>
      </c>
      <c r="T51" s="88">
        <v>0</v>
      </c>
      <c r="U51" s="88">
        <v>0</v>
      </c>
      <c r="V51" s="88">
        <v>0</v>
      </c>
      <c r="W51" s="88">
        <v>0</v>
      </c>
      <c r="X51" s="88">
        <v>0</v>
      </c>
      <c r="Y51" s="88">
        <v>0</v>
      </c>
      <c r="Z51" s="88">
        <v>0</v>
      </c>
      <c r="AA51" s="88">
        <v>0</v>
      </c>
      <c r="AB51" s="89">
        <v>0</v>
      </c>
      <c r="AC51" s="53"/>
    </row>
    <row r="52" spans="2:29" ht="15.75" x14ac:dyDescent="0.25">
      <c r="B52" s="52">
        <v>43936</v>
      </c>
      <c r="C52" s="128">
        <f t="shared" si="1"/>
        <v>0</v>
      </c>
      <c r="D52" s="129"/>
      <c r="E52" s="87">
        <v>0</v>
      </c>
      <c r="F52" s="88">
        <v>0</v>
      </c>
      <c r="G52" s="88">
        <v>0</v>
      </c>
      <c r="H52" s="88">
        <v>0</v>
      </c>
      <c r="I52" s="88">
        <v>0</v>
      </c>
      <c r="J52" s="88">
        <v>0</v>
      </c>
      <c r="K52" s="88">
        <v>0</v>
      </c>
      <c r="L52" s="88">
        <v>0</v>
      </c>
      <c r="M52" s="88">
        <v>0</v>
      </c>
      <c r="N52" s="88">
        <v>0</v>
      </c>
      <c r="O52" s="88">
        <v>0</v>
      </c>
      <c r="P52" s="88">
        <v>0</v>
      </c>
      <c r="Q52" s="88">
        <v>0</v>
      </c>
      <c r="R52" s="88">
        <v>0</v>
      </c>
      <c r="S52" s="88">
        <v>0</v>
      </c>
      <c r="T52" s="88">
        <v>0</v>
      </c>
      <c r="U52" s="88">
        <v>0</v>
      </c>
      <c r="V52" s="88">
        <v>0</v>
      </c>
      <c r="W52" s="88">
        <v>0</v>
      </c>
      <c r="X52" s="88">
        <v>0</v>
      </c>
      <c r="Y52" s="88">
        <v>0</v>
      </c>
      <c r="Z52" s="88">
        <v>0</v>
      </c>
      <c r="AA52" s="88">
        <v>0</v>
      </c>
      <c r="AB52" s="89">
        <v>0</v>
      </c>
      <c r="AC52" s="53"/>
    </row>
    <row r="53" spans="2:29" ht="15.75" x14ac:dyDescent="0.25">
      <c r="B53" s="52">
        <v>43937</v>
      </c>
      <c r="C53" s="128">
        <f t="shared" si="1"/>
        <v>0</v>
      </c>
      <c r="D53" s="129"/>
      <c r="E53" s="87">
        <v>0</v>
      </c>
      <c r="F53" s="88">
        <v>0</v>
      </c>
      <c r="G53" s="88">
        <v>0</v>
      </c>
      <c r="H53" s="88">
        <v>0</v>
      </c>
      <c r="I53" s="88">
        <v>0</v>
      </c>
      <c r="J53" s="88">
        <v>0</v>
      </c>
      <c r="K53" s="88">
        <v>0</v>
      </c>
      <c r="L53" s="88">
        <v>0</v>
      </c>
      <c r="M53" s="88">
        <v>0</v>
      </c>
      <c r="N53" s="88">
        <v>0</v>
      </c>
      <c r="O53" s="88">
        <v>0</v>
      </c>
      <c r="P53" s="88">
        <v>0</v>
      </c>
      <c r="Q53" s="88">
        <v>0</v>
      </c>
      <c r="R53" s="88">
        <v>0</v>
      </c>
      <c r="S53" s="88">
        <v>0</v>
      </c>
      <c r="T53" s="88">
        <v>0</v>
      </c>
      <c r="U53" s="88">
        <v>0</v>
      </c>
      <c r="V53" s="88">
        <v>0</v>
      </c>
      <c r="W53" s="88">
        <v>0</v>
      </c>
      <c r="X53" s="88">
        <v>0</v>
      </c>
      <c r="Y53" s="88">
        <v>0</v>
      </c>
      <c r="Z53" s="88">
        <v>0</v>
      </c>
      <c r="AA53" s="88">
        <v>0</v>
      </c>
      <c r="AB53" s="89">
        <v>0</v>
      </c>
      <c r="AC53" s="53"/>
    </row>
    <row r="54" spans="2:29" ht="15.75" x14ac:dyDescent="0.25">
      <c r="B54" s="52">
        <v>43938</v>
      </c>
      <c r="C54" s="128">
        <f t="shared" si="1"/>
        <v>-10</v>
      </c>
      <c r="D54" s="129"/>
      <c r="E54" s="87">
        <v>0</v>
      </c>
      <c r="F54" s="88">
        <v>0</v>
      </c>
      <c r="G54" s="88">
        <v>0</v>
      </c>
      <c r="H54" s="88">
        <v>0</v>
      </c>
      <c r="I54" s="88">
        <v>0</v>
      </c>
      <c r="J54" s="88">
        <v>0</v>
      </c>
      <c r="K54" s="88">
        <v>0</v>
      </c>
      <c r="L54" s="88">
        <v>0</v>
      </c>
      <c r="M54" s="88">
        <v>0</v>
      </c>
      <c r="N54" s="88">
        <v>0</v>
      </c>
      <c r="O54" s="88">
        <v>0</v>
      </c>
      <c r="P54" s="88">
        <v>0</v>
      </c>
      <c r="Q54" s="88">
        <v>0</v>
      </c>
      <c r="R54" s="88">
        <v>0</v>
      </c>
      <c r="S54" s="88">
        <v>0</v>
      </c>
      <c r="T54" s="88">
        <v>0</v>
      </c>
      <c r="U54" s="88">
        <v>0</v>
      </c>
      <c r="V54" s="88">
        <v>0</v>
      </c>
      <c r="W54" s="88">
        <v>0</v>
      </c>
      <c r="X54" s="88">
        <v>-10</v>
      </c>
      <c r="Y54" s="88">
        <v>0</v>
      </c>
      <c r="Z54" s="88">
        <v>0</v>
      </c>
      <c r="AA54" s="88">
        <v>0</v>
      </c>
      <c r="AB54" s="89">
        <v>0</v>
      </c>
      <c r="AC54" s="53"/>
    </row>
    <row r="55" spans="2:29" ht="15.75" x14ac:dyDescent="0.25">
      <c r="B55" s="52">
        <v>43939</v>
      </c>
      <c r="C55" s="128">
        <f t="shared" si="1"/>
        <v>-16</v>
      </c>
      <c r="D55" s="129"/>
      <c r="E55" s="87">
        <v>-4</v>
      </c>
      <c r="F55" s="88">
        <v>-12</v>
      </c>
      <c r="G55" s="88">
        <v>0</v>
      </c>
      <c r="H55" s="88">
        <v>0</v>
      </c>
      <c r="I55" s="88">
        <v>0</v>
      </c>
      <c r="J55" s="88">
        <v>0</v>
      </c>
      <c r="K55" s="88">
        <v>0</v>
      </c>
      <c r="L55" s="88">
        <v>0</v>
      </c>
      <c r="M55" s="88">
        <v>0</v>
      </c>
      <c r="N55" s="88">
        <v>0</v>
      </c>
      <c r="O55" s="88">
        <v>0</v>
      </c>
      <c r="P55" s="88">
        <v>0</v>
      </c>
      <c r="Q55" s="88">
        <v>0</v>
      </c>
      <c r="R55" s="88">
        <v>0</v>
      </c>
      <c r="S55" s="88">
        <v>0</v>
      </c>
      <c r="T55" s="88">
        <v>0</v>
      </c>
      <c r="U55" s="88">
        <v>0</v>
      </c>
      <c r="V55" s="88">
        <v>0</v>
      </c>
      <c r="W55" s="88">
        <v>0</v>
      </c>
      <c r="X55" s="88">
        <v>0</v>
      </c>
      <c r="Y55" s="88">
        <v>0</v>
      </c>
      <c r="Z55" s="88">
        <v>0</v>
      </c>
      <c r="AA55" s="88">
        <v>0</v>
      </c>
      <c r="AB55" s="89">
        <v>0</v>
      </c>
      <c r="AC55" s="53"/>
    </row>
    <row r="56" spans="2:29" ht="15.75" x14ac:dyDescent="0.25">
      <c r="B56" s="52">
        <v>43940</v>
      </c>
      <c r="C56" s="128">
        <f t="shared" si="1"/>
        <v>-225</v>
      </c>
      <c r="D56" s="129"/>
      <c r="E56" s="87">
        <v>-16</v>
      </c>
      <c r="F56" s="88">
        <v>-32</v>
      </c>
      <c r="G56" s="88">
        <v>0</v>
      </c>
      <c r="H56" s="88">
        <v>0</v>
      </c>
      <c r="I56" s="88">
        <v>0</v>
      </c>
      <c r="J56" s="88">
        <v>0</v>
      </c>
      <c r="K56" s="88">
        <v>0</v>
      </c>
      <c r="L56" s="88">
        <v>0</v>
      </c>
      <c r="M56" s="88">
        <v>0</v>
      </c>
      <c r="N56" s="88">
        <v>0</v>
      </c>
      <c r="O56" s="88">
        <v>0</v>
      </c>
      <c r="P56" s="88">
        <v>0</v>
      </c>
      <c r="Q56" s="88">
        <v>0</v>
      </c>
      <c r="R56" s="88">
        <v>0</v>
      </c>
      <c r="S56" s="88">
        <v>0</v>
      </c>
      <c r="T56" s="88">
        <v>-5</v>
      </c>
      <c r="U56" s="88">
        <v>-13</v>
      </c>
      <c r="V56" s="88">
        <v>-25</v>
      </c>
      <c r="W56" s="88">
        <v>-30</v>
      </c>
      <c r="X56" s="88">
        <v>-40</v>
      </c>
      <c r="Y56" s="88">
        <v>-20</v>
      </c>
      <c r="Z56" s="88">
        <v>-20</v>
      </c>
      <c r="AA56" s="88">
        <v>-24</v>
      </c>
      <c r="AB56" s="89">
        <v>0</v>
      </c>
    </row>
    <row r="57" spans="2:29" ht="15.75" x14ac:dyDescent="0.25">
      <c r="B57" s="52">
        <v>43941</v>
      </c>
      <c r="C57" s="128">
        <f t="shared" si="1"/>
        <v>0</v>
      </c>
      <c r="D57" s="129"/>
      <c r="E57" s="87">
        <v>0</v>
      </c>
      <c r="F57" s="88">
        <v>0</v>
      </c>
      <c r="G57" s="88">
        <v>0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88">
        <v>0</v>
      </c>
      <c r="Q57" s="88">
        <v>0</v>
      </c>
      <c r="R57" s="88">
        <v>0</v>
      </c>
      <c r="S57" s="88">
        <v>0</v>
      </c>
      <c r="T57" s="88">
        <v>0</v>
      </c>
      <c r="U57" s="88">
        <v>0</v>
      </c>
      <c r="V57" s="88">
        <v>0</v>
      </c>
      <c r="W57" s="88">
        <v>0</v>
      </c>
      <c r="X57" s="88">
        <v>0</v>
      </c>
      <c r="Y57" s="88">
        <v>0</v>
      </c>
      <c r="Z57" s="88">
        <v>0</v>
      </c>
      <c r="AA57" s="88">
        <v>0</v>
      </c>
      <c r="AB57" s="89">
        <v>0</v>
      </c>
    </row>
    <row r="58" spans="2:29" ht="15.75" x14ac:dyDescent="0.25">
      <c r="B58" s="52">
        <v>43942</v>
      </c>
      <c r="C58" s="128">
        <f t="shared" si="1"/>
        <v>0</v>
      </c>
      <c r="D58" s="129"/>
      <c r="E58" s="87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O58" s="88">
        <v>0</v>
      </c>
      <c r="P58" s="88">
        <v>0</v>
      </c>
      <c r="Q58" s="88">
        <v>0</v>
      </c>
      <c r="R58" s="88">
        <v>0</v>
      </c>
      <c r="S58" s="88">
        <v>0</v>
      </c>
      <c r="T58" s="88">
        <v>0</v>
      </c>
      <c r="U58" s="88">
        <v>0</v>
      </c>
      <c r="V58" s="88">
        <v>0</v>
      </c>
      <c r="W58" s="88">
        <v>0</v>
      </c>
      <c r="X58" s="88">
        <v>0</v>
      </c>
      <c r="Y58" s="88">
        <v>0</v>
      </c>
      <c r="Z58" s="88">
        <v>0</v>
      </c>
      <c r="AA58" s="88">
        <v>0</v>
      </c>
      <c r="AB58" s="89">
        <v>0</v>
      </c>
    </row>
    <row r="59" spans="2:29" ht="15.75" x14ac:dyDescent="0.25">
      <c r="B59" s="52">
        <v>43943</v>
      </c>
      <c r="C59" s="128">
        <f t="shared" si="1"/>
        <v>0</v>
      </c>
      <c r="D59" s="129"/>
      <c r="E59" s="87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  <c r="P59" s="88">
        <v>0</v>
      </c>
      <c r="Q59" s="88">
        <v>0</v>
      </c>
      <c r="R59" s="88">
        <v>0</v>
      </c>
      <c r="S59" s="88">
        <v>0</v>
      </c>
      <c r="T59" s="88">
        <v>0</v>
      </c>
      <c r="U59" s="88">
        <v>0</v>
      </c>
      <c r="V59" s="88">
        <v>0</v>
      </c>
      <c r="W59" s="88">
        <v>0</v>
      </c>
      <c r="X59" s="88">
        <v>0</v>
      </c>
      <c r="Y59" s="88">
        <v>0</v>
      </c>
      <c r="Z59" s="88">
        <v>0</v>
      </c>
      <c r="AA59" s="88">
        <v>0</v>
      </c>
      <c r="AB59" s="89">
        <v>0</v>
      </c>
    </row>
    <row r="60" spans="2:29" ht="15.75" x14ac:dyDescent="0.25">
      <c r="B60" s="52">
        <v>43944</v>
      </c>
      <c r="C60" s="128">
        <f t="shared" si="1"/>
        <v>-138</v>
      </c>
      <c r="D60" s="129"/>
      <c r="E60" s="87">
        <v>0</v>
      </c>
      <c r="F60" s="88">
        <v>0</v>
      </c>
      <c r="G60" s="88">
        <v>0</v>
      </c>
      <c r="H60" s="88">
        <v>0</v>
      </c>
      <c r="I60" s="88">
        <v>0</v>
      </c>
      <c r="J60" s="88">
        <v>0</v>
      </c>
      <c r="K60" s="88">
        <v>0</v>
      </c>
      <c r="L60" s="88">
        <v>0</v>
      </c>
      <c r="M60" s="88">
        <v>0</v>
      </c>
      <c r="N60" s="88">
        <v>0</v>
      </c>
      <c r="O60" s="88">
        <v>0</v>
      </c>
      <c r="P60" s="88">
        <v>0</v>
      </c>
      <c r="Q60" s="88">
        <v>0</v>
      </c>
      <c r="R60" s="88">
        <v>0</v>
      </c>
      <c r="S60" s="88">
        <v>0</v>
      </c>
      <c r="T60" s="88">
        <v>0</v>
      </c>
      <c r="U60" s="88">
        <v>-18</v>
      </c>
      <c r="V60" s="88">
        <v>-50</v>
      </c>
      <c r="W60" s="88">
        <v>-50</v>
      </c>
      <c r="X60" s="88">
        <v>-20</v>
      </c>
      <c r="Y60" s="88">
        <v>0</v>
      </c>
      <c r="Z60" s="88">
        <v>0</v>
      </c>
      <c r="AA60" s="88">
        <v>0</v>
      </c>
      <c r="AB60" s="89">
        <v>0</v>
      </c>
    </row>
    <row r="61" spans="2:29" ht="15.75" x14ac:dyDescent="0.25">
      <c r="B61" s="52">
        <v>43945</v>
      </c>
      <c r="C61" s="128">
        <f t="shared" si="1"/>
        <v>-27</v>
      </c>
      <c r="D61" s="129"/>
      <c r="E61" s="87">
        <v>0</v>
      </c>
      <c r="F61" s="88">
        <v>0</v>
      </c>
      <c r="G61" s="88">
        <v>0</v>
      </c>
      <c r="H61" s="88">
        <v>0</v>
      </c>
      <c r="I61" s="88"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>
        <v>-12</v>
      </c>
      <c r="P61" s="88">
        <v>-15</v>
      </c>
      <c r="Q61" s="88">
        <v>0</v>
      </c>
      <c r="R61" s="88">
        <v>0</v>
      </c>
      <c r="S61" s="88">
        <v>0</v>
      </c>
      <c r="T61" s="88">
        <v>0</v>
      </c>
      <c r="U61" s="88">
        <v>0</v>
      </c>
      <c r="V61" s="88">
        <v>0</v>
      </c>
      <c r="W61" s="88">
        <v>0</v>
      </c>
      <c r="X61" s="88">
        <v>0</v>
      </c>
      <c r="Y61" s="88">
        <v>0</v>
      </c>
      <c r="Z61" s="88">
        <v>0</v>
      </c>
      <c r="AA61" s="88">
        <v>0</v>
      </c>
      <c r="AB61" s="89">
        <v>0</v>
      </c>
    </row>
    <row r="62" spans="2:29" ht="15.75" x14ac:dyDescent="0.25">
      <c r="B62" s="52">
        <v>43946</v>
      </c>
      <c r="C62" s="128">
        <f t="shared" si="1"/>
        <v>-22</v>
      </c>
      <c r="D62" s="129"/>
      <c r="E62" s="87">
        <v>0</v>
      </c>
      <c r="F62" s="88">
        <v>0</v>
      </c>
      <c r="G62" s="88">
        <v>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8">
        <v>0</v>
      </c>
      <c r="P62" s="88">
        <v>0</v>
      </c>
      <c r="Q62" s="88">
        <v>0</v>
      </c>
      <c r="R62" s="88">
        <v>0</v>
      </c>
      <c r="S62" s="88">
        <v>-11</v>
      </c>
      <c r="T62" s="88">
        <v>0</v>
      </c>
      <c r="U62" s="88">
        <v>0</v>
      </c>
      <c r="V62" s="88">
        <v>0</v>
      </c>
      <c r="W62" s="88">
        <v>0</v>
      </c>
      <c r="X62" s="88">
        <v>-11</v>
      </c>
      <c r="Y62" s="88">
        <v>0</v>
      </c>
      <c r="Z62" s="88">
        <v>0</v>
      </c>
      <c r="AA62" s="88">
        <v>0</v>
      </c>
      <c r="AB62" s="89">
        <v>0</v>
      </c>
    </row>
    <row r="63" spans="2:29" ht="15.75" x14ac:dyDescent="0.25">
      <c r="B63" s="52">
        <v>43947</v>
      </c>
      <c r="C63" s="128">
        <f t="shared" si="1"/>
        <v>-138</v>
      </c>
      <c r="D63" s="129"/>
      <c r="E63" s="87">
        <v>0</v>
      </c>
      <c r="F63" s="88">
        <v>-14</v>
      </c>
      <c r="G63" s="88">
        <v>0</v>
      </c>
      <c r="H63" s="88">
        <v>0</v>
      </c>
      <c r="I63" s="88">
        <v>0</v>
      </c>
      <c r="J63" s="88">
        <v>0</v>
      </c>
      <c r="K63" s="88">
        <v>0</v>
      </c>
      <c r="L63" s="88">
        <v>0</v>
      </c>
      <c r="M63" s="88">
        <v>0</v>
      </c>
      <c r="N63" s="88">
        <v>-22</v>
      </c>
      <c r="O63" s="88">
        <v>-36</v>
      </c>
      <c r="P63" s="88">
        <v>-20</v>
      </c>
      <c r="Q63" s="88">
        <v>-20</v>
      </c>
      <c r="R63" s="88">
        <v>-20</v>
      </c>
      <c r="S63" s="88">
        <v>0</v>
      </c>
      <c r="T63" s="88">
        <v>0</v>
      </c>
      <c r="U63" s="88">
        <v>0</v>
      </c>
      <c r="V63" s="88">
        <v>0</v>
      </c>
      <c r="W63" s="88">
        <v>0</v>
      </c>
      <c r="X63" s="88">
        <v>0</v>
      </c>
      <c r="Y63" s="88">
        <v>0</v>
      </c>
      <c r="Z63" s="88">
        <v>0</v>
      </c>
      <c r="AA63" s="88">
        <v>0</v>
      </c>
      <c r="AB63" s="89">
        <v>-6</v>
      </c>
    </row>
    <row r="64" spans="2:29" ht="15.75" x14ac:dyDescent="0.25">
      <c r="B64" s="52">
        <v>43948</v>
      </c>
      <c r="C64" s="128">
        <f t="shared" si="1"/>
        <v>-7</v>
      </c>
      <c r="D64" s="129"/>
      <c r="E64" s="87">
        <v>-7</v>
      </c>
      <c r="F64" s="88">
        <v>0</v>
      </c>
      <c r="G64" s="88">
        <v>0</v>
      </c>
      <c r="H64" s="88">
        <v>0</v>
      </c>
      <c r="I64" s="88">
        <v>0</v>
      </c>
      <c r="J64" s="88">
        <v>0</v>
      </c>
      <c r="K64" s="88">
        <v>0</v>
      </c>
      <c r="L64" s="88">
        <v>0</v>
      </c>
      <c r="M64" s="88">
        <v>0</v>
      </c>
      <c r="N64" s="88">
        <v>0</v>
      </c>
      <c r="O64" s="88">
        <v>0</v>
      </c>
      <c r="P64" s="88">
        <v>0</v>
      </c>
      <c r="Q64" s="88">
        <v>0</v>
      </c>
      <c r="R64" s="88">
        <v>0</v>
      </c>
      <c r="S64" s="88">
        <v>0</v>
      </c>
      <c r="T64" s="88">
        <v>0</v>
      </c>
      <c r="U64" s="88">
        <v>0</v>
      </c>
      <c r="V64" s="88">
        <v>0</v>
      </c>
      <c r="W64" s="88">
        <v>0</v>
      </c>
      <c r="X64" s="88">
        <v>0</v>
      </c>
      <c r="Y64" s="88">
        <v>0</v>
      </c>
      <c r="Z64" s="88">
        <v>0</v>
      </c>
      <c r="AA64" s="88">
        <v>0</v>
      </c>
      <c r="AB64" s="89">
        <v>0</v>
      </c>
    </row>
    <row r="65" spans="2:28" ht="15.75" x14ac:dyDescent="0.25">
      <c r="B65" s="52">
        <v>43949</v>
      </c>
      <c r="C65" s="128">
        <f t="shared" si="1"/>
        <v>-119</v>
      </c>
      <c r="D65" s="129"/>
      <c r="E65" s="87">
        <v>-18</v>
      </c>
      <c r="F65" s="88">
        <v>-15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88">
        <v>0</v>
      </c>
      <c r="M65" s="88">
        <v>0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>
        <v>0</v>
      </c>
      <c r="U65" s="88">
        <v>0</v>
      </c>
      <c r="V65" s="88">
        <v>0</v>
      </c>
      <c r="W65" s="88">
        <v>0</v>
      </c>
      <c r="X65" s="88">
        <v>0</v>
      </c>
      <c r="Y65" s="88">
        <v>0</v>
      </c>
      <c r="Z65" s="88">
        <v>-22</v>
      </c>
      <c r="AA65" s="88">
        <v>-34</v>
      </c>
      <c r="AB65" s="89">
        <v>-30</v>
      </c>
    </row>
    <row r="66" spans="2:28" ht="15.75" x14ac:dyDescent="0.25">
      <c r="B66" s="52">
        <v>43950</v>
      </c>
      <c r="C66" s="128">
        <f t="shared" si="1"/>
        <v>-10</v>
      </c>
      <c r="D66" s="129"/>
      <c r="E66" s="87">
        <v>0</v>
      </c>
      <c r="F66" s="88">
        <v>-10</v>
      </c>
      <c r="G66" s="88">
        <v>0</v>
      </c>
      <c r="H66" s="88">
        <v>0</v>
      </c>
      <c r="I66" s="88">
        <v>0</v>
      </c>
      <c r="J66" s="88">
        <v>0</v>
      </c>
      <c r="K66" s="88">
        <v>0</v>
      </c>
      <c r="L66" s="88">
        <v>0</v>
      </c>
      <c r="M66" s="88">
        <v>0</v>
      </c>
      <c r="N66" s="88">
        <v>0</v>
      </c>
      <c r="O66" s="88">
        <v>0</v>
      </c>
      <c r="P66" s="88">
        <v>0</v>
      </c>
      <c r="Q66" s="88">
        <v>0</v>
      </c>
      <c r="R66" s="88">
        <v>0</v>
      </c>
      <c r="S66" s="88">
        <v>0</v>
      </c>
      <c r="T66" s="88">
        <v>0</v>
      </c>
      <c r="U66" s="88">
        <v>0</v>
      </c>
      <c r="V66" s="88">
        <v>0</v>
      </c>
      <c r="W66" s="88">
        <v>0</v>
      </c>
      <c r="X66" s="88">
        <v>0</v>
      </c>
      <c r="Y66" s="88">
        <v>0</v>
      </c>
      <c r="Z66" s="88">
        <v>0</v>
      </c>
      <c r="AA66" s="88">
        <v>0</v>
      </c>
      <c r="AB66" s="89">
        <v>0</v>
      </c>
    </row>
    <row r="67" spans="2:28" ht="16.5" thickBot="1" x14ac:dyDescent="0.3">
      <c r="B67" s="61">
        <v>43951</v>
      </c>
      <c r="C67" s="141">
        <f t="shared" si="1"/>
        <v>-7</v>
      </c>
      <c r="D67" s="142"/>
      <c r="E67" s="90">
        <v>0</v>
      </c>
      <c r="F67" s="91">
        <v>0</v>
      </c>
      <c r="G67" s="91">
        <v>0</v>
      </c>
      <c r="H67" s="91">
        <v>0</v>
      </c>
      <c r="I67" s="91">
        <v>0</v>
      </c>
      <c r="J67" s="91">
        <v>0</v>
      </c>
      <c r="K67" s="91">
        <v>0</v>
      </c>
      <c r="L67" s="91">
        <v>0</v>
      </c>
      <c r="M67" s="91">
        <v>0</v>
      </c>
      <c r="N67" s="91">
        <v>0</v>
      </c>
      <c r="O67" s="91">
        <v>0</v>
      </c>
      <c r="P67" s="91">
        <v>0</v>
      </c>
      <c r="Q67" s="91">
        <v>0</v>
      </c>
      <c r="R67" s="91">
        <v>0</v>
      </c>
      <c r="S67" s="91">
        <v>0</v>
      </c>
      <c r="T67" s="91">
        <v>0</v>
      </c>
      <c r="U67" s="91">
        <v>0</v>
      </c>
      <c r="V67" s="91">
        <v>0</v>
      </c>
      <c r="W67" s="91">
        <v>-7</v>
      </c>
      <c r="X67" s="91">
        <v>0</v>
      </c>
      <c r="Y67" s="91">
        <v>0</v>
      </c>
      <c r="Z67" s="91">
        <v>0</v>
      </c>
      <c r="AA67" s="91">
        <v>0</v>
      </c>
      <c r="AB67" s="92">
        <v>0</v>
      </c>
    </row>
    <row r="68" spans="2:28" x14ac:dyDescent="0.25">
      <c r="C68" s="83">
        <f>SUM(C38:D67)</f>
        <v>-3631</v>
      </c>
    </row>
    <row r="69" spans="2:28" ht="15.75" thickBot="1" x14ac:dyDescent="0.3"/>
    <row r="70" spans="2:28" ht="29.25" customHeight="1" thickBot="1" x14ac:dyDescent="0.3">
      <c r="B70" s="145" t="s">
        <v>25</v>
      </c>
      <c r="C70" s="132" t="s">
        <v>24</v>
      </c>
      <c r="D70" s="133"/>
      <c r="E70" s="149" t="s">
        <v>42</v>
      </c>
      <c r="F70" s="150"/>
      <c r="G70" s="150"/>
      <c r="H70" s="150"/>
      <c r="I70" s="150"/>
      <c r="J70" s="150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1"/>
    </row>
    <row r="71" spans="2:28" ht="15.75" thickBot="1" x14ac:dyDescent="0.3">
      <c r="B71" s="146"/>
      <c r="C71" s="147"/>
      <c r="D71" s="148"/>
      <c r="E71" s="42" t="s">
        <v>23</v>
      </c>
      <c r="F71" s="43" t="s">
        <v>22</v>
      </c>
      <c r="G71" s="44" t="s">
        <v>21</v>
      </c>
      <c r="H71" s="44" t="s">
        <v>20</v>
      </c>
      <c r="I71" s="45" t="s">
        <v>19</v>
      </c>
      <c r="J71" s="44" t="s">
        <v>18</v>
      </c>
      <c r="K71" s="44" t="s">
        <v>17</v>
      </c>
      <c r="L71" s="44" t="s">
        <v>16</v>
      </c>
      <c r="M71" s="46" t="s">
        <v>15</v>
      </c>
      <c r="N71" s="44" t="s">
        <v>14</v>
      </c>
      <c r="O71" s="45" t="s">
        <v>13</v>
      </c>
      <c r="P71" s="44" t="s">
        <v>12</v>
      </c>
      <c r="Q71" s="44" t="s">
        <v>11</v>
      </c>
      <c r="R71" s="44" t="s">
        <v>10</v>
      </c>
      <c r="S71" s="44" t="s">
        <v>9</v>
      </c>
      <c r="T71" s="44" t="s">
        <v>8</v>
      </c>
      <c r="U71" s="44" t="s">
        <v>7</v>
      </c>
      <c r="V71" s="44" t="s">
        <v>6</v>
      </c>
      <c r="W71" s="44" t="s">
        <v>5</v>
      </c>
      <c r="X71" s="44" t="s">
        <v>4</v>
      </c>
      <c r="Y71" s="44" t="s">
        <v>3</v>
      </c>
      <c r="Z71" s="44" t="s">
        <v>2</v>
      </c>
      <c r="AA71" s="44" t="s">
        <v>1</v>
      </c>
      <c r="AB71" s="47" t="s">
        <v>0</v>
      </c>
    </row>
    <row r="72" spans="2:28" ht="15.75" x14ac:dyDescent="0.25">
      <c r="B72" s="48">
        <f t="shared" ref="B72:B101" si="2">B38</f>
        <v>43922</v>
      </c>
      <c r="C72" s="59">
        <f>SUMIF(E72:AB72,"&gt;0")</f>
        <v>2509</v>
      </c>
      <c r="D72" s="74">
        <f>SUMIF(F72:AC72,"&lt;0")</f>
        <v>0</v>
      </c>
      <c r="E72" s="84">
        <v>81</v>
      </c>
      <c r="F72" s="85">
        <v>77</v>
      </c>
      <c r="G72" s="85">
        <v>48</v>
      </c>
      <c r="H72" s="85">
        <v>14</v>
      </c>
      <c r="I72" s="85">
        <v>0</v>
      </c>
      <c r="J72" s="85">
        <v>41</v>
      </c>
      <c r="K72" s="85">
        <v>100</v>
      </c>
      <c r="L72" s="85">
        <v>40</v>
      </c>
      <c r="M72" s="85">
        <v>69</v>
      </c>
      <c r="N72" s="85">
        <v>125</v>
      </c>
      <c r="O72" s="85">
        <v>140</v>
      </c>
      <c r="P72" s="85">
        <v>140</v>
      </c>
      <c r="Q72" s="85">
        <v>140</v>
      </c>
      <c r="R72" s="85">
        <v>140</v>
      </c>
      <c r="S72" s="85">
        <v>133</v>
      </c>
      <c r="T72" s="85">
        <v>140</v>
      </c>
      <c r="U72" s="85">
        <v>140</v>
      </c>
      <c r="V72" s="85">
        <v>140</v>
      </c>
      <c r="W72" s="85">
        <v>140</v>
      </c>
      <c r="X72" s="85">
        <v>134</v>
      </c>
      <c r="Y72" s="85">
        <v>134</v>
      </c>
      <c r="Z72" s="85">
        <v>125</v>
      </c>
      <c r="AA72" s="85">
        <v>128</v>
      </c>
      <c r="AB72" s="86">
        <v>140</v>
      </c>
    </row>
    <row r="73" spans="2:28" ht="15.75" x14ac:dyDescent="0.25">
      <c r="B73" s="52">
        <f t="shared" si="2"/>
        <v>43923</v>
      </c>
      <c r="C73" s="60">
        <f t="shared" ref="C73:C101" si="3">SUMIF(E73:AB73,"&gt;0")</f>
        <v>2268</v>
      </c>
      <c r="D73" s="75">
        <f t="shared" ref="D73:D101" si="4">SUMIF(F73:AC73,"&lt;0")</f>
        <v>0</v>
      </c>
      <c r="E73" s="87">
        <v>139</v>
      </c>
      <c r="F73" s="88">
        <v>132</v>
      </c>
      <c r="G73" s="88">
        <v>120</v>
      </c>
      <c r="H73" s="88">
        <v>104</v>
      </c>
      <c r="I73" s="88">
        <v>80</v>
      </c>
      <c r="J73" s="88">
        <v>80</v>
      </c>
      <c r="K73" s="88">
        <v>94</v>
      </c>
      <c r="L73" s="88">
        <v>48</v>
      </c>
      <c r="M73" s="88">
        <v>61</v>
      </c>
      <c r="N73" s="88">
        <v>100</v>
      </c>
      <c r="O73" s="88">
        <v>100</v>
      </c>
      <c r="P73" s="88">
        <v>100</v>
      </c>
      <c r="Q73" s="88">
        <v>100</v>
      </c>
      <c r="R73" s="88">
        <v>100</v>
      </c>
      <c r="S73" s="88">
        <v>131</v>
      </c>
      <c r="T73" s="88">
        <v>139</v>
      </c>
      <c r="U73" s="88">
        <v>119</v>
      </c>
      <c r="V73" s="88">
        <v>55</v>
      </c>
      <c r="W73" s="88">
        <v>41</v>
      </c>
      <c r="X73" s="88">
        <v>36</v>
      </c>
      <c r="Y73" s="88">
        <v>60</v>
      </c>
      <c r="Z73" s="88">
        <v>75</v>
      </c>
      <c r="AA73" s="88">
        <v>114</v>
      </c>
      <c r="AB73" s="89">
        <v>140</v>
      </c>
    </row>
    <row r="74" spans="2:28" ht="15.75" x14ac:dyDescent="0.25">
      <c r="B74" s="52">
        <f t="shared" si="2"/>
        <v>43924</v>
      </c>
      <c r="C74" s="60">
        <f t="shared" si="3"/>
        <v>2222</v>
      </c>
      <c r="D74" s="75">
        <f t="shared" si="4"/>
        <v>0</v>
      </c>
      <c r="E74" s="87">
        <v>139</v>
      </c>
      <c r="F74" s="88">
        <v>111</v>
      </c>
      <c r="G74" s="88">
        <v>70</v>
      </c>
      <c r="H74" s="88">
        <v>90</v>
      </c>
      <c r="I74" s="88">
        <v>110</v>
      </c>
      <c r="J74" s="88">
        <v>103</v>
      </c>
      <c r="K74" s="88">
        <v>81</v>
      </c>
      <c r="L74" s="88">
        <v>59</v>
      </c>
      <c r="M74" s="88">
        <v>50</v>
      </c>
      <c r="N74" s="88">
        <v>40</v>
      </c>
      <c r="O74" s="88">
        <v>60</v>
      </c>
      <c r="P74" s="88">
        <v>104</v>
      </c>
      <c r="Q74" s="88">
        <v>120</v>
      </c>
      <c r="R74" s="88">
        <v>120</v>
      </c>
      <c r="S74" s="88">
        <v>118</v>
      </c>
      <c r="T74" s="88">
        <v>140</v>
      </c>
      <c r="U74" s="88">
        <v>129</v>
      </c>
      <c r="V74" s="88">
        <v>125</v>
      </c>
      <c r="W74" s="88">
        <v>66</v>
      </c>
      <c r="X74" s="88">
        <v>30</v>
      </c>
      <c r="Y74" s="88">
        <v>50</v>
      </c>
      <c r="Z74" s="88">
        <v>70</v>
      </c>
      <c r="AA74" s="88">
        <v>97</v>
      </c>
      <c r="AB74" s="89">
        <v>140</v>
      </c>
    </row>
    <row r="75" spans="2:28" ht="15.75" x14ac:dyDescent="0.25">
      <c r="B75" s="52">
        <f t="shared" si="2"/>
        <v>43925</v>
      </c>
      <c r="C75" s="60">
        <f t="shared" si="3"/>
        <v>1534</v>
      </c>
      <c r="D75" s="75">
        <f t="shared" si="4"/>
        <v>0</v>
      </c>
      <c r="E75" s="87">
        <v>89</v>
      </c>
      <c r="F75" s="88">
        <v>64</v>
      </c>
      <c r="G75" s="88">
        <v>20</v>
      </c>
      <c r="H75" s="88">
        <v>0</v>
      </c>
      <c r="I75" s="88">
        <v>0</v>
      </c>
      <c r="J75" s="88">
        <v>0</v>
      </c>
      <c r="K75" s="88">
        <v>29</v>
      </c>
      <c r="L75" s="88">
        <v>2</v>
      </c>
      <c r="M75" s="88">
        <v>0</v>
      </c>
      <c r="N75" s="88">
        <v>4</v>
      </c>
      <c r="O75" s="88">
        <v>54</v>
      </c>
      <c r="P75" s="88">
        <v>100</v>
      </c>
      <c r="Q75" s="88">
        <v>135</v>
      </c>
      <c r="R75" s="88">
        <v>140</v>
      </c>
      <c r="S75" s="88">
        <v>140</v>
      </c>
      <c r="T75" s="88">
        <v>140</v>
      </c>
      <c r="U75" s="88">
        <v>140</v>
      </c>
      <c r="V75" s="88">
        <v>140</v>
      </c>
      <c r="W75" s="88">
        <v>112</v>
      </c>
      <c r="X75" s="88">
        <v>40</v>
      </c>
      <c r="Y75" s="88">
        <v>40</v>
      </c>
      <c r="Z75" s="88">
        <v>23</v>
      </c>
      <c r="AA75" s="88">
        <v>46</v>
      </c>
      <c r="AB75" s="89">
        <v>76</v>
      </c>
    </row>
    <row r="76" spans="2:28" ht="15.75" x14ac:dyDescent="0.25">
      <c r="B76" s="52">
        <f t="shared" si="2"/>
        <v>43926</v>
      </c>
      <c r="C76" s="60">
        <f t="shared" si="3"/>
        <v>1907</v>
      </c>
      <c r="D76" s="75">
        <f t="shared" si="4"/>
        <v>-79</v>
      </c>
      <c r="E76" s="87">
        <v>38</v>
      </c>
      <c r="F76" s="88">
        <v>40</v>
      </c>
      <c r="G76" s="88">
        <v>0</v>
      </c>
      <c r="H76" s="88">
        <v>-29</v>
      </c>
      <c r="I76" s="88">
        <v>-20</v>
      </c>
      <c r="J76" s="88">
        <v>-30</v>
      </c>
      <c r="K76" s="88">
        <v>12</v>
      </c>
      <c r="L76" s="88">
        <v>0</v>
      </c>
      <c r="M76" s="88">
        <v>11</v>
      </c>
      <c r="N76" s="88">
        <v>50</v>
      </c>
      <c r="O76" s="88">
        <v>113</v>
      </c>
      <c r="P76" s="88">
        <v>140</v>
      </c>
      <c r="Q76" s="88">
        <v>140</v>
      </c>
      <c r="R76" s="88">
        <v>140</v>
      </c>
      <c r="S76" s="88">
        <v>140</v>
      </c>
      <c r="T76" s="88">
        <v>140</v>
      </c>
      <c r="U76" s="88">
        <v>140</v>
      </c>
      <c r="V76" s="88">
        <v>140</v>
      </c>
      <c r="W76" s="88">
        <v>108</v>
      </c>
      <c r="X76" s="88">
        <v>138</v>
      </c>
      <c r="Y76" s="88">
        <v>135</v>
      </c>
      <c r="Z76" s="88">
        <v>102</v>
      </c>
      <c r="AA76" s="88">
        <v>90</v>
      </c>
      <c r="AB76" s="89">
        <v>90</v>
      </c>
    </row>
    <row r="77" spans="2:28" ht="15.75" x14ac:dyDescent="0.25">
      <c r="B77" s="52">
        <f t="shared" si="2"/>
        <v>43927</v>
      </c>
      <c r="C77" s="60">
        <f t="shared" si="3"/>
        <v>2060</v>
      </c>
      <c r="D77" s="75">
        <f t="shared" si="4"/>
        <v>0</v>
      </c>
      <c r="E77" s="87">
        <v>104</v>
      </c>
      <c r="F77" s="88">
        <v>64</v>
      </c>
      <c r="G77" s="88">
        <v>40</v>
      </c>
      <c r="H77" s="88">
        <v>15</v>
      </c>
      <c r="I77" s="88">
        <v>20</v>
      </c>
      <c r="J77" s="88">
        <v>49</v>
      </c>
      <c r="K77" s="88">
        <v>59</v>
      </c>
      <c r="L77" s="88">
        <v>25</v>
      </c>
      <c r="M77" s="88">
        <v>20</v>
      </c>
      <c r="N77" s="88">
        <v>63</v>
      </c>
      <c r="O77" s="88">
        <v>90</v>
      </c>
      <c r="P77" s="88">
        <v>104</v>
      </c>
      <c r="Q77" s="88">
        <v>110</v>
      </c>
      <c r="R77" s="88">
        <v>110</v>
      </c>
      <c r="S77" s="88">
        <v>129</v>
      </c>
      <c r="T77" s="88">
        <v>139</v>
      </c>
      <c r="U77" s="88">
        <v>119</v>
      </c>
      <c r="V77" s="88">
        <v>110</v>
      </c>
      <c r="W77" s="88">
        <v>90</v>
      </c>
      <c r="X77" s="88">
        <v>84</v>
      </c>
      <c r="Y77" s="88">
        <v>135</v>
      </c>
      <c r="Z77" s="88">
        <v>120</v>
      </c>
      <c r="AA77" s="88">
        <v>121</v>
      </c>
      <c r="AB77" s="89">
        <v>140</v>
      </c>
    </row>
    <row r="78" spans="2:28" ht="15.75" x14ac:dyDescent="0.25">
      <c r="B78" s="52">
        <f t="shared" si="2"/>
        <v>43928</v>
      </c>
      <c r="C78" s="60">
        <f t="shared" si="3"/>
        <v>640</v>
      </c>
      <c r="D78" s="75">
        <f t="shared" si="4"/>
        <v>-33</v>
      </c>
      <c r="E78" s="87">
        <v>105</v>
      </c>
      <c r="F78" s="88">
        <v>67</v>
      </c>
      <c r="G78" s="88">
        <v>40</v>
      </c>
      <c r="H78" s="88">
        <v>14</v>
      </c>
      <c r="I78" s="88">
        <v>0</v>
      </c>
      <c r="J78" s="88">
        <v>0</v>
      </c>
      <c r="K78" s="88">
        <v>14</v>
      </c>
      <c r="L78" s="88">
        <v>0</v>
      </c>
      <c r="M78" s="88">
        <v>0</v>
      </c>
      <c r="N78" s="88">
        <v>0</v>
      </c>
      <c r="O78" s="88">
        <v>0</v>
      </c>
      <c r="P78" s="88">
        <v>0</v>
      </c>
      <c r="Q78" s="88">
        <v>20</v>
      </c>
      <c r="R78" s="88">
        <v>20</v>
      </c>
      <c r="S78" s="88">
        <v>60</v>
      </c>
      <c r="T78" s="88">
        <v>88</v>
      </c>
      <c r="U78" s="88">
        <v>10</v>
      </c>
      <c r="V78" s="88">
        <v>0</v>
      </c>
      <c r="W78" s="88">
        <v>-33</v>
      </c>
      <c r="X78" s="88">
        <v>0</v>
      </c>
      <c r="Y78" s="88">
        <v>50</v>
      </c>
      <c r="Z78" s="88">
        <v>50</v>
      </c>
      <c r="AA78" s="88">
        <v>33</v>
      </c>
      <c r="AB78" s="89">
        <v>69</v>
      </c>
    </row>
    <row r="79" spans="2:28" ht="15.75" x14ac:dyDescent="0.25">
      <c r="B79" s="52">
        <f t="shared" si="2"/>
        <v>43929</v>
      </c>
      <c r="C79" s="60">
        <f t="shared" si="3"/>
        <v>52</v>
      </c>
      <c r="D79" s="75">
        <f t="shared" si="4"/>
        <v>-322</v>
      </c>
      <c r="E79" s="87">
        <v>28</v>
      </c>
      <c r="F79" s="88">
        <v>10</v>
      </c>
      <c r="G79" s="88">
        <v>-20</v>
      </c>
      <c r="H79" s="88">
        <v>-20</v>
      </c>
      <c r="I79" s="88">
        <v>-15</v>
      </c>
      <c r="J79" s="88">
        <v>-22</v>
      </c>
      <c r="K79" s="88">
        <v>0</v>
      </c>
      <c r="L79" s="88">
        <v>0</v>
      </c>
      <c r="M79" s="88">
        <v>-20</v>
      </c>
      <c r="N79" s="88">
        <v>-42</v>
      </c>
      <c r="O79" s="88">
        <v>-20</v>
      </c>
      <c r="P79" s="88">
        <v>-20</v>
      </c>
      <c r="Q79" s="88">
        <v>0</v>
      </c>
      <c r="R79" s="88">
        <v>0</v>
      </c>
      <c r="S79" s="88">
        <v>-7</v>
      </c>
      <c r="T79" s="88">
        <v>14</v>
      </c>
      <c r="U79" s="88">
        <v>-10</v>
      </c>
      <c r="V79" s="88">
        <v>-35</v>
      </c>
      <c r="W79" s="88">
        <v>-40</v>
      </c>
      <c r="X79" s="88">
        <v>-40</v>
      </c>
      <c r="Y79" s="88">
        <v>0</v>
      </c>
      <c r="Z79" s="88">
        <v>0</v>
      </c>
      <c r="AA79" s="88">
        <v>-11</v>
      </c>
      <c r="AB79" s="89">
        <v>0</v>
      </c>
    </row>
    <row r="80" spans="2:28" ht="15.75" x14ac:dyDescent="0.25">
      <c r="B80" s="52">
        <f t="shared" si="2"/>
        <v>43930</v>
      </c>
      <c r="C80" s="60">
        <f t="shared" si="3"/>
        <v>34</v>
      </c>
      <c r="D80" s="75">
        <f t="shared" si="4"/>
        <v>-98</v>
      </c>
      <c r="E80" s="87">
        <v>26</v>
      </c>
      <c r="F80" s="88">
        <v>0</v>
      </c>
      <c r="G80" s="88">
        <v>0</v>
      </c>
      <c r="H80" s="88">
        <v>0</v>
      </c>
      <c r="I80" s="88">
        <v>0</v>
      </c>
      <c r="J80" s="88">
        <v>-8</v>
      </c>
      <c r="K80" s="88">
        <v>0</v>
      </c>
      <c r="L80" s="88">
        <v>0</v>
      </c>
      <c r="M80" s="88">
        <v>0</v>
      </c>
      <c r="N80" s="88">
        <v>0</v>
      </c>
      <c r="O80" s="88">
        <v>-2</v>
      </c>
      <c r="P80" s="88">
        <v>-20</v>
      </c>
      <c r="Q80" s="88">
        <v>0</v>
      </c>
      <c r="R80" s="88">
        <v>0</v>
      </c>
      <c r="S80" s="88">
        <v>0</v>
      </c>
      <c r="T80" s="88">
        <v>0</v>
      </c>
      <c r="U80" s="88">
        <v>8</v>
      </c>
      <c r="V80" s="88">
        <v>0</v>
      </c>
      <c r="W80" s="88">
        <v>0</v>
      </c>
      <c r="X80" s="88">
        <v>0</v>
      </c>
      <c r="Y80" s="88">
        <v>0</v>
      </c>
      <c r="Z80" s="88">
        <v>-35</v>
      </c>
      <c r="AA80" s="88">
        <v>-30</v>
      </c>
      <c r="AB80" s="89">
        <v>-3</v>
      </c>
    </row>
    <row r="81" spans="2:28" ht="15.75" x14ac:dyDescent="0.25">
      <c r="B81" s="52">
        <f t="shared" si="2"/>
        <v>43931</v>
      </c>
      <c r="C81" s="60">
        <f t="shared" si="3"/>
        <v>9</v>
      </c>
      <c r="D81" s="75">
        <f t="shared" si="4"/>
        <v>-408</v>
      </c>
      <c r="E81" s="87">
        <v>-15</v>
      </c>
      <c r="F81" s="88">
        <v>-14</v>
      </c>
      <c r="G81" s="88">
        <v>-12</v>
      </c>
      <c r="H81" s="88">
        <v>0</v>
      </c>
      <c r="I81" s="88">
        <v>0</v>
      </c>
      <c r="J81" s="88">
        <v>0</v>
      </c>
      <c r="K81" s="88">
        <v>9</v>
      </c>
      <c r="L81" s="88">
        <v>0</v>
      </c>
      <c r="M81" s="88">
        <v>0</v>
      </c>
      <c r="N81" s="88">
        <v>-15</v>
      </c>
      <c r="O81" s="88">
        <v>-20</v>
      </c>
      <c r="P81" s="88">
        <v>-20</v>
      </c>
      <c r="Q81" s="88">
        <v>-20</v>
      </c>
      <c r="R81" s="88">
        <v>-30</v>
      </c>
      <c r="S81" s="88">
        <v>-49</v>
      </c>
      <c r="T81" s="88">
        <v>-40</v>
      </c>
      <c r="U81" s="88">
        <v>-15</v>
      </c>
      <c r="V81" s="88">
        <v>0</v>
      </c>
      <c r="W81" s="88">
        <v>-20</v>
      </c>
      <c r="X81" s="88">
        <v>-50</v>
      </c>
      <c r="Y81" s="88">
        <v>-4</v>
      </c>
      <c r="Z81" s="88">
        <v>-50</v>
      </c>
      <c r="AA81" s="88">
        <v>-9</v>
      </c>
      <c r="AB81" s="89">
        <v>-40</v>
      </c>
    </row>
    <row r="82" spans="2:28" ht="15.75" x14ac:dyDescent="0.25">
      <c r="B82" s="52">
        <f t="shared" si="2"/>
        <v>43932</v>
      </c>
      <c r="C82" s="60">
        <f t="shared" si="3"/>
        <v>45</v>
      </c>
      <c r="D82" s="75">
        <f t="shared" si="4"/>
        <v>-552</v>
      </c>
      <c r="E82" s="87">
        <v>-40</v>
      </c>
      <c r="F82" s="88">
        <v>-44</v>
      </c>
      <c r="G82" s="88">
        <v>-32</v>
      </c>
      <c r="H82" s="88">
        <v>0</v>
      </c>
      <c r="I82" s="88">
        <v>0</v>
      </c>
      <c r="J82" s="88">
        <v>0</v>
      </c>
      <c r="K82" s="88">
        <v>0</v>
      </c>
      <c r="L82" s="88">
        <v>0</v>
      </c>
      <c r="M82" s="88">
        <v>0</v>
      </c>
      <c r="N82" s="88">
        <v>0</v>
      </c>
      <c r="O82" s="88">
        <v>-29</v>
      </c>
      <c r="P82" s="88">
        <v>-40</v>
      </c>
      <c r="Q82" s="88">
        <v>-40</v>
      </c>
      <c r="R82" s="88">
        <v>-40</v>
      </c>
      <c r="S82" s="88">
        <v>26</v>
      </c>
      <c r="T82" s="88">
        <v>19</v>
      </c>
      <c r="U82" s="88">
        <v>-12</v>
      </c>
      <c r="V82" s="88">
        <v>-31</v>
      </c>
      <c r="W82" s="88">
        <v>-35</v>
      </c>
      <c r="X82" s="88">
        <v>-50</v>
      </c>
      <c r="Y82" s="88">
        <v>-50</v>
      </c>
      <c r="Z82" s="88">
        <v>-50</v>
      </c>
      <c r="AA82" s="88">
        <v>-49</v>
      </c>
      <c r="AB82" s="89">
        <v>-50</v>
      </c>
    </row>
    <row r="83" spans="2:28" ht="15.75" x14ac:dyDescent="0.25">
      <c r="B83" s="52">
        <f t="shared" si="2"/>
        <v>43933</v>
      </c>
      <c r="C83" s="60">
        <f t="shared" si="3"/>
        <v>0</v>
      </c>
      <c r="D83" s="75">
        <f t="shared" si="4"/>
        <v>-603</v>
      </c>
      <c r="E83" s="87">
        <v>-49</v>
      </c>
      <c r="F83" s="88">
        <v>-50</v>
      </c>
      <c r="G83" s="88">
        <v>-28</v>
      </c>
      <c r="H83" s="88">
        <v>0</v>
      </c>
      <c r="I83" s="88">
        <v>0</v>
      </c>
      <c r="J83" s="88">
        <v>0</v>
      </c>
      <c r="K83" s="88">
        <v>0</v>
      </c>
      <c r="L83" s="88">
        <v>0</v>
      </c>
      <c r="M83" s="88">
        <v>0</v>
      </c>
      <c r="N83" s="88">
        <v>-32</v>
      </c>
      <c r="O83" s="88">
        <v>-40</v>
      </c>
      <c r="P83" s="88">
        <v>-40</v>
      </c>
      <c r="Q83" s="88">
        <v>-40</v>
      </c>
      <c r="R83" s="88">
        <v>-40</v>
      </c>
      <c r="S83" s="88">
        <v>-30</v>
      </c>
      <c r="T83" s="88">
        <v>-35</v>
      </c>
      <c r="U83" s="88">
        <v>-48</v>
      </c>
      <c r="V83" s="88">
        <v>-38</v>
      </c>
      <c r="W83" s="88">
        <v>-30</v>
      </c>
      <c r="X83" s="88">
        <v>-36</v>
      </c>
      <c r="Y83" s="88">
        <v>0</v>
      </c>
      <c r="Z83" s="88">
        <v>-38</v>
      </c>
      <c r="AA83" s="88">
        <v>-28</v>
      </c>
      <c r="AB83" s="89">
        <v>-50</v>
      </c>
    </row>
    <row r="84" spans="2:28" ht="15.75" x14ac:dyDescent="0.25">
      <c r="B84" s="52">
        <f t="shared" si="2"/>
        <v>43934</v>
      </c>
      <c r="C84" s="60">
        <f t="shared" si="3"/>
        <v>0</v>
      </c>
      <c r="D84" s="75">
        <f t="shared" si="4"/>
        <v>-569</v>
      </c>
      <c r="E84" s="87">
        <v>-49</v>
      </c>
      <c r="F84" s="88">
        <v>-33</v>
      </c>
      <c r="G84" s="88">
        <v>0</v>
      </c>
      <c r="H84" s="88">
        <v>0</v>
      </c>
      <c r="I84" s="88">
        <v>0</v>
      </c>
      <c r="J84" s="88">
        <v>0</v>
      </c>
      <c r="K84" s="88">
        <v>0</v>
      </c>
      <c r="L84" s="88">
        <v>0</v>
      </c>
      <c r="M84" s="88">
        <v>0</v>
      </c>
      <c r="N84" s="88">
        <v>0</v>
      </c>
      <c r="O84" s="88">
        <v>-22</v>
      </c>
      <c r="P84" s="88">
        <v>-33</v>
      </c>
      <c r="Q84" s="88">
        <v>-27</v>
      </c>
      <c r="R84" s="88">
        <v>-27</v>
      </c>
      <c r="S84" s="88">
        <v>-50</v>
      </c>
      <c r="T84" s="88">
        <v>-50</v>
      </c>
      <c r="U84" s="88">
        <v>-27</v>
      </c>
      <c r="V84" s="88">
        <v>-27</v>
      </c>
      <c r="W84" s="88">
        <v>-27</v>
      </c>
      <c r="X84" s="88">
        <v>-50</v>
      </c>
      <c r="Y84" s="88">
        <v>-50</v>
      </c>
      <c r="Z84" s="88">
        <v>-50</v>
      </c>
      <c r="AA84" s="88">
        <v>-46</v>
      </c>
      <c r="AB84" s="89">
        <v>-50</v>
      </c>
    </row>
    <row r="85" spans="2:28" ht="15.75" x14ac:dyDescent="0.25">
      <c r="B85" s="52">
        <f t="shared" si="2"/>
        <v>43935</v>
      </c>
      <c r="C85" s="60">
        <f t="shared" si="3"/>
        <v>784</v>
      </c>
      <c r="D85" s="75">
        <f t="shared" si="4"/>
        <v>-29</v>
      </c>
      <c r="E85" s="87">
        <v>-32</v>
      </c>
      <c r="F85" s="88">
        <v>-29</v>
      </c>
      <c r="G85" s="88">
        <v>0</v>
      </c>
      <c r="H85" s="88">
        <v>0</v>
      </c>
      <c r="I85" s="88">
        <v>0</v>
      </c>
      <c r="J85" s="88">
        <v>0</v>
      </c>
      <c r="K85" s="88">
        <v>0</v>
      </c>
      <c r="L85" s="88">
        <v>0</v>
      </c>
      <c r="M85" s="88">
        <v>0</v>
      </c>
      <c r="N85" s="88">
        <v>0</v>
      </c>
      <c r="O85" s="88">
        <v>0</v>
      </c>
      <c r="P85" s="88">
        <v>0</v>
      </c>
      <c r="Q85" s="88">
        <v>0</v>
      </c>
      <c r="R85" s="88">
        <v>31</v>
      </c>
      <c r="S85" s="88">
        <v>89</v>
      </c>
      <c r="T85" s="88">
        <v>140</v>
      </c>
      <c r="U85" s="88">
        <v>140</v>
      </c>
      <c r="V85" s="88">
        <v>140</v>
      </c>
      <c r="W85" s="88">
        <v>140</v>
      </c>
      <c r="X85" s="88">
        <v>57</v>
      </c>
      <c r="Y85" s="88">
        <v>7</v>
      </c>
      <c r="Z85" s="88">
        <v>0</v>
      </c>
      <c r="AA85" s="88">
        <v>0</v>
      </c>
      <c r="AB85" s="89">
        <v>40</v>
      </c>
    </row>
    <row r="86" spans="2:28" ht="15.75" x14ac:dyDescent="0.25">
      <c r="B86" s="52">
        <f t="shared" si="2"/>
        <v>43936</v>
      </c>
      <c r="C86" s="60">
        <f t="shared" si="3"/>
        <v>1924</v>
      </c>
      <c r="D86" s="75">
        <f t="shared" si="4"/>
        <v>0</v>
      </c>
      <c r="E86" s="87">
        <v>60</v>
      </c>
      <c r="F86" s="88">
        <v>26</v>
      </c>
      <c r="G86" s="88">
        <v>0</v>
      </c>
      <c r="H86" s="88">
        <v>0</v>
      </c>
      <c r="I86" s="88">
        <v>0</v>
      </c>
      <c r="J86" s="88">
        <v>0</v>
      </c>
      <c r="K86" s="88">
        <v>24</v>
      </c>
      <c r="L86" s="88">
        <v>11</v>
      </c>
      <c r="M86" s="88">
        <v>33</v>
      </c>
      <c r="N86" s="88">
        <v>100</v>
      </c>
      <c r="O86" s="88">
        <v>120</v>
      </c>
      <c r="P86" s="88">
        <v>120</v>
      </c>
      <c r="Q86" s="88">
        <v>139</v>
      </c>
      <c r="R86" s="88">
        <v>140</v>
      </c>
      <c r="S86" s="88">
        <v>140</v>
      </c>
      <c r="T86" s="88">
        <v>140</v>
      </c>
      <c r="U86" s="88">
        <v>140</v>
      </c>
      <c r="V86" s="88">
        <v>114</v>
      </c>
      <c r="W86" s="88">
        <v>110</v>
      </c>
      <c r="X86" s="88">
        <v>85</v>
      </c>
      <c r="Y86" s="88">
        <v>107</v>
      </c>
      <c r="Z86" s="88">
        <v>85</v>
      </c>
      <c r="AA86" s="88">
        <v>127</v>
      </c>
      <c r="AB86" s="89">
        <v>103</v>
      </c>
    </row>
    <row r="87" spans="2:28" ht="15.75" x14ac:dyDescent="0.25">
      <c r="B87" s="52">
        <f t="shared" si="2"/>
        <v>43937</v>
      </c>
      <c r="C87" s="60">
        <f t="shared" si="3"/>
        <v>1194</v>
      </c>
      <c r="D87" s="75">
        <f t="shared" si="4"/>
        <v>0</v>
      </c>
      <c r="E87" s="87">
        <v>73</v>
      </c>
      <c r="F87" s="88">
        <v>66</v>
      </c>
      <c r="G87" s="88">
        <v>0</v>
      </c>
      <c r="H87" s="88">
        <v>0</v>
      </c>
      <c r="I87" s="88">
        <v>0</v>
      </c>
      <c r="J87" s="88">
        <v>31</v>
      </c>
      <c r="K87" s="88">
        <v>40</v>
      </c>
      <c r="L87" s="88">
        <v>8</v>
      </c>
      <c r="M87" s="88">
        <v>0</v>
      </c>
      <c r="N87" s="88">
        <v>0</v>
      </c>
      <c r="O87" s="88">
        <v>16</v>
      </c>
      <c r="P87" s="88">
        <v>40</v>
      </c>
      <c r="Q87" s="88">
        <v>40</v>
      </c>
      <c r="R87" s="88">
        <v>22</v>
      </c>
      <c r="S87" s="88">
        <v>45</v>
      </c>
      <c r="T87" s="88">
        <v>109</v>
      </c>
      <c r="U87" s="88">
        <v>60</v>
      </c>
      <c r="V87" s="88">
        <v>60</v>
      </c>
      <c r="W87" s="88">
        <v>60</v>
      </c>
      <c r="X87" s="88">
        <v>66</v>
      </c>
      <c r="Y87" s="88">
        <v>135</v>
      </c>
      <c r="Z87" s="88">
        <v>140</v>
      </c>
      <c r="AA87" s="88">
        <v>113</v>
      </c>
      <c r="AB87" s="89">
        <v>70</v>
      </c>
    </row>
    <row r="88" spans="2:28" ht="15.75" x14ac:dyDescent="0.25">
      <c r="B88" s="52">
        <f t="shared" si="2"/>
        <v>43938</v>
      </c>
      <c r="C88" s="60">
        <f t="shared" si="3"/>
        <v>315</v>
      </c>
      <c r="D88" s="75">
        <f t="shared" si="4"/>
        <v>-6</v>
      </c>
      <c r="E88" s="87">
        <v>95</v>
      </c>
      <c r="F88" s="88">
        <v>58</v>
      </c>
      <c r="G88" s="88">
        <v>0</v>
      </c>
      <c r="H88" s="88">
        <v>0</v>
      </c>
      <c r="I88" s="88">
        <v>0</v>
      </c>
      <c r="J88" s="88">
        <v>0</v>
      </c>
      <c r="K88" s="88">
        <v>0</v>
      </c>
      <c r="L88" s="88">
        <v>0</v>
      </c>
      <c r="M88" s="88">
        <v>0</v>
      </c>
      <c r="N88" s="88">
        <v>0</v>
      </c>
      <c r="O88" s="88">
        <v>0</v>
      </c>
      <c r="P88" s="88">
        <v>0</v>
      </c>
      <c r="Q88" s="88">
        <v>0</v>
      </c>
      <c r="R88" s="88">
        <v>0</v>
      </c>
      <c r="S88" s="88">
        <v>0</v>
      </c>
      <c r="T88" s="88">
        <v>16</v>
      </c>
      <c r="U88" s="88">
        <v>14</v>
      </c>
      <c r="V88" s="88">
        <v>0</v>
      </c>
      <c r="W88" s="88">
        <v>0</v>
      </c>
      <c r="X88" s="88">
        <v>-6</v>
      </c>
      <c r="Y88" s="88">
        <v>52</v>
      </c>
      <c r="Z88" s="88">
        <v>40</v>
      </c>
      <c r="AA88" s="88">
        <v>0</v>
      </c>
      <c r="AB88" s="89">
        <v>40</v>
      </c>
    </row>
    <row r="89" spans="2:28" ht="15.75" x14ac:dyDescent="0.25">
      <c r="B89" s="52">
        <f t="shared" si="2"/>
        <v>43939</v>
      </c>
      <c r="C89" s="60">
        <f t="shared" si="3"/>
        <v>995</v>
      </c>
      <c r="D89" s="75">
        <f t="shared" si="4"/>
        <v>-12</v>
      </c>
      <c r="E89" s="87">
        <v>2</v>
      </c>
      <c r="F89" s="88">
        <v>-12</v>
      </c>
      <c r="G89" s="88">
        <v>0</v>
      </c>
      <c r="H89" s="88">
        <v>0</v>
      </c>
      <c r="I89" s="88">
        <v>0</v>
      </c>
      <c r="J89" s="88">
        <v>0</v>
      </c>
      <c r="K89" s="88">
        <v>0</v>
      </c>
      <c r="L89" s="88">
        <v>0</v>
      </c>
      <c r="M89" s="88">
        <v>0</v>
      </c>
      <c r="N89" s="88">
        <v>0</v>
      </c>
      <c r="O89" s="88">
        <v>67</v>
      </c>
      <c r="P89" s="88">
        <v>80</v>
      </c>
      <c r="Q89" s="88">
        <v>100</v>
      </c>
      <c r="R89" s="88">
        <v>100</v>
      </c>
      <c r="S89" s="88">
        <v>115</v>
      </c>
      <c r="T89" s="88">
        <v>137</v>
      </c>
      <c r="U89" s="88">
        <v>88</v>
      </c>
      <c r="V89" s="88">
        <v>60</v>
      </c>
      <c r="W89" s="88">
        <v>37</v>
      </c>
      <c r="X89" s="88">
        <v>20</v>
      </c>
      <c r="Y89" s="88">
        <v>34</v>
      </c>
      <c r="Z89" s="88">
        <v>50</v>
      </c>
      <c r="AA89" s="88">
        <v>50</v>
      </c>
      <c r="AB89" s="89">
        <v>55</v>
      </c>
    </row>
    <row r="90" spans="2:28" ht="15.75" x14ac:dyDescent="0.25">
      <c r="B90" s="52">
        <f t="shared" si="2"/>
        <v>43940</v>
      </c>
      <c r="C90" s="60">
        <f t="shared" si="3"/>
        <v>84</v>
      </c>
      <c r="D90" s="75">
        <f t="shared" si="4"/>
        <v>-209</v>
      </c>
      <c r="E90" s="87">
        <v>-8</v>
      </c>
      <c r="F90" s="88">
        <v>-32</v>
      </c>
      <c r="G90" s="88">
        <v>0</v>
      </c>
      <c r="H90" s="88">
        <v>0</v>
      </c>
      <c r="I90" s="88">
        <v>0</v>
      </c>
      <c r="J90" s="88">
        <v>0</v>
      </c>
      <c r="K90" s="88">
        <v>0</v>
      </c>
      <c r="L90" s="88">
        <v>0</v>
      </c>
      <c r="M90" s="88">
        <v>0</v>
      </c>
      <c r="N90" s="88">
        <v>0</v>
      </c>
      <c r="O90" s="88">
        <v>10</v>
      </c>
      <c r="P90" s="88">
        <v>13</v>
      </c>
      <c r="Q90" s="88">
        <v>20</v>
      </c>
      <c r="R90" s="88">
        <v>20</v>
      </c>
      <c r="S90" s="88">
        <v>21</v>
      </c>
      <c r="T90" s="88">
        <v>-5</v>
      </c>
      <c r="U90" s="88">
        <v>-13</v>
      </c>
      <c r="V90" s="88">
        <v>-25</v>
      </c>
      <c r="W90" s="88">
        <v>-30</v>
      </c>
      <c r="X90" s="88">
        <v>-40</v>
      </c>
      <c r="Y90" s="88">
        <v>-20</v>
      </c>
      <c r="Z90" s="88">
        <v>-20</v>
      </c>
      <c r="AA90" s="88">
        <v>-24</v>
      </c>
      <c r="AB90" s="89">
        <v>0</v>
      </c>
    </row>
    <row r="91" spans="2:28" ht="15.75" x14ac:dyDescent="0.25">
      <c r="B91" s="52">
        <f t="shared" si="2"/>
        <v>43941</v>
      </c>
      <c r="C91" s="60">
        <f t="shared" si="3"/>
        <v>276</v>
      </c>
      <c r="D91" s="75">
        <f t="shared" si="4"/>
        <v>0</v>
      </c>
      <c r="E91" s="87">
        <v>0</v>
      </c>
      <c r="F91" s="88">
        <v>0</v>
      </c>
      <c r="G91" s="88">
        <v>0</v>
      </c>
      <c r="H91" s="88">
        <v>0</v>
      </c>
      <c r="I91" s="88">
        <v>0</v>
      </c>
      <c r="J91" s="88">
        <v>0</v>
      </c>
      <c r="K91" s="88">
        <v>0</v>
      </c>
      <c r="L91" s="88">
        <v>0</v>
      </c>
      <c r="M91" s="88">
        <v>0</v>
      </c>
      <c r="N91" s="88">
        <v>0</v>
      </c>
      <c r="O91" s="88">
        <v>0</v>
      </c>
      <c r="P91" s="88">
        <v>0</v>
      </c>
      <c r="Q91" s="88">
        <v>0</v>
      </c>
      <c r="R91" s="88">
        <v>14</v>
      </c>
      <c r="S91" s="88">
        <v>57</v>
      </c>
      <c r="T91" s="88">
        <v>111</v>
      </c>
      <c r="U91" s="88">
        <v>64</v>
      </c>
      <c r="V91" s="88">
        <v>0</v>
      </c>
      <c r="W91" s="88">
        <v>11</v>
      </c>
      <c r="X91" s="88">
        <v>12</v>
      </c>
      <c r="Y91" s="88">
        <v>0</v>
      </c>
      <c r="Z91" s="88">
        <v>0</v>
      </c>
      <c r="AA91" s="88">
        <v>7</v>
      </c>
      <c r="AB91" s="89">
        <v>0</v>
      </c>
    </row>
    <row r="92" spans="2:28" ht="15.75" x14ac:dyDescent="0.25">
      <c r="B92" s="52">
        <f t="shared" si="2"/>
        <v>43942</v>
      </c>
      <c r="C92" s="60">
        <f t="shared" si="3"/>
        <v>986</v>
      </c>
      <c r="D92" s="75">
        <f t="shared" si="4"/>
        <v>0</v>
      </c>
      <c r="E92" s="87">
        <v>7</v>
      </c>
      <c r="F92" s="88">
        <v>0</v>
      </c>
      <c r="G92" s="88">
        <v>0</v>
      </c>
      <c r="H92" s="88">
        <v>0</v>
      </c>
      <c r="I92" s="88">
        <v>0</v>
      </c>
      <c r="J92" s="88">
        <v>0</v>
      </c>
      <c r="K92" s="88">
        <v>0</v>
      </c>
      <c r="L92" s="88">
        <v>0</v>
      </c>
      <c r="M92" s="88">
        <v>0</v>
      </c>
      <c r="N92" s="88">
        <v>0</v>
      </c>
      <c r="O92" s="88">
        <v>5</v>
      </c>
      <c r="P92" s="88">
        <v>61</v>
      </c>
      <c r="Q92" s="88">
        <v>73</v>
      </c>
      <c r="R92" s="88">
        <v>88</v>
      </c>
      <c r="S92" s="88">
        <v>125</v>
      </c>
      <c r="T92" s="88">
        <v>140</v>
      </c>
      <c r="U92" s="88">
        <v>140</v>
      </c>
      <c r="V92" s="88">
        <v>121</v>
      </c>
      <c r="W92" s="88">
        <v>100</v>
      </c>
      <c r="X92" s="88">
        <v>26</v>
      </c>
      <c r="Y92" s="88">
        <v>50</v>
      </c>
      <c r="Z92" s="88">
        <v>50</v>
      </c>
      <c r="AA92" s="88">
        <v>0</v>
      </c>
      <c r="AB92" s="89">
        <v>0</v>
      </c>
    </row>
    <row r="93" spans="2:28" ht="15.75" x14ac:dyDescent="0.25">
      <c r="B93" s="52">
        <f t="shared" si="2"/>
        <v>43943</v>
      </c>
      <c r="C93" s="60">
        <f t="shared" si="3"/>
        <v>977</v>
      </c>
      <c r="D93" s="75">
        <f t="shared" si="4"/>
        <v>0</v>
      </c>
      <c r="E93" s="87">
        <v>28</v>
      </c>
      <c r="F93" s="88">
        <v>0</v>
      </c>
      <c r="G93" s="88">
        <v>0</v>
      </c>
      <c r="H93" s="88">
        <v>0</v>
      </c>
      <c r="I93" s="88">
        <v>0</v>
      </c>
      <c r="J93" s="88">
        <v>0</v>
      </c>
      <c r="K93" s="88">
        <v>0</v>
      </c>
      <c r="L93" s="88">
        <v>0</v>
      </c>
      <c r="M93" s="88">
        <v>0</v>
      </c>
      <c r="N93" s="88">
        <v>31</v>
      </c>
      <c r="O93" s="88">
        <v>80</v>
      </c>
      <c r="P93" s="88">
        <v>94</v>
      </c>
      <c r="Q93" s="88">
        <v>110</v>
      </c>
      <c r="R93" s="88">
        <v>110</v>
      </c>
      <c r="S93" s="88">
        <v>118</v>
      </c>
      <c r="T93" s="88">
        <v>120</v>
      </c>
      <c r="U93" s="88">
        <v>99</v>
      </c>
      <c r="V93" s="88">
        <v>50</v>
      </c>
      <c r="W93" s="88">
        <v>50</v>
      </c>
      <c r="X93" s="88">
        <v>0</v>
      </c>
      <c r="Y93" s="88">
        <v>33</v>
      </c>
      <c r="Z93" s="88">
        <v>16</v>
      </c>
      <c r="AA93" s="88">
        <v>20</v>
      </c>
      <c r="AB93" s="89">
        <v>18</v>
      </c>
    </row>
    <row r="94" spans="2:28" ht="15.75" x14ac:dyDescent="0.25">
      <c r="B94" s="52">
        <f t="shared" si="2"/>
        <v>43944</v>
      </c>
      <c r="C94" s="60">
        <f t="shared" si="3"/>
        <v>885</v>
      </c>
      <c r="D94" s="75">
        <f t="shared" si="4"/>
        <v>-101</v>
      </c>
      <c r="E94" s="87">
        <v>52</v>
      </c>
      <c r="F94" s="88">
        <v>34</v>
      </c>
      <c r="G94" s="88">
        <v>0</v>
      </c>
      <c r="H94" s="88">
        <v>0</v>
      </c>
      <c r="I94" s="88">
        <v>0</v>
      </c>
      <c r="J94" s="88">
        <v>0</v>
      </c>
      <c r="K94" s="88">
        <v>0</v>
      </c>
      <c r="L94" s="88">
        <v>0</v>
      </c>
      <c r="M94" s="88">
        <v>0</v>
      </c>
      <c r="N94" s="88">
        <v>36</v>
      </c>
      <c r="O94" s="88">
        <v>54</v>
      </c>
      <c r="P94" s="88">
        <v>82</v>
      </c>
      <c r="Q94" s="88">
        <v>27</v>
      </c>
      <c r="R94" s="88">
        <v>20</v>
      </c>
      <c r="S94" s="88">
        <v>60</v>
      </c>
      <c r="T94" s="88">
        <v>59</v>
      </c>
      <c r="U94" s="88">
        <v>-1</v>
      </c>
      <c r="V94" s="88">
        <v>-50</v>
      </c>
      <c r="W94" s="88">
        <v>-50</v>
      </c>
      <c r="X94" s="88">
        <v>10</v>
      </c>
      <c r="Y94" s="88">
        <v>110</v>
      </c>
      <c r="Z94" s="88">
        <v>110</v>
      </c>
      <c r="AA94" s="88">
        <v>134</v>
      </c>
      <c r="AB94" s="89">
        <v>97</v>
      </c>
    </row>
    <row r="95" spans="2:28" ht="15.75" x14ac:dyDescent="0.25">
      <c r="B95" s="52">
        <f t="shared" si="2"/>
        <v>43945</v>
      </c>
      <c r="C95" s="60">
        <f t="shared" si="3"/>
        <v>501</v>
      </c>
      <c r="D95" s="75">
        <f t="shared" si="4"/>
        <v>-27</v>
      </c>
      <c r="E95" s="87">
        <v>62</v>
      </c>
      <c r="F95" s="88">
        <v>58</v>
      </c>
      <c r="G95" s="88">
        <v>42</v>
      </c>
      <c r="H95" s="88">
        <v>40</v>
      </c>
      <c r="I95" s="88">
        <v>40</v>
      </c>
      <c r="J95" s="88">
        <v>5</v>
      </c>
      <c r="K95" s="88">
        <v>0</v>
      </c>
      <c r="L95" s="88">
        <v>0</v>
      </c>
      <c r="M95" s="88">
        <v>0</v>
      </c>
      <c r="N95" s="88">
        <v>0</v>
      </c>
      <c r="O95" s="88">
        <v>-12</v>
      </c>
      <c r="P95" s="88">
        <v>-15</v>
      </c>
      <c r="Q95" s="88">
        <v>0</v>
      </c>
      <c r="R95" s="88">
        <v>0</v>
      </c>
      <c r="S95" s="88">
        <v>11</v>
      </c>
      <c r="T95" s="88">
        <v>13</v>
      </c>
      <c r="U95" s="88">
        <v>0</v>
      </c>
      <c r="V95" s="88">
        <v>0</v>
      </c>
      <c r="W95" s="88">
        <v>16</v>
      </c>
      <c r="X95" s="88">
        <v>25</v>
      </c>
      <c r="Y95" s="88">
        <v>50</v>
      </c>
      <c r="Z95" s="88">
        <v>50</v>
      </c>
      <c r="AA95" s="88">
        <v>35</v>
      </c>
      <c r="AB95" s="89">
        <v>54</v>
      </c>
    </row>
    <row r="96" spans="2:28" ht="15.75" x14ac:dyDescent="0.25">
      <c r="B96" s="52">
        <f t="shared" si="2"/>
        <v>43946</v>
      </c>
      <c r="C96" s="60">
        <f t="shared" si="3"/>
        <v>205</v>
      </c>
      <c r="D96" s="75">
        <f t="shared" si="4"/>
        <v>-22</v>
      </c>
      <c r="E96" s="87">
        <v>62</v>
      </c>
      <c r="F96" s="88">
        <v>35</v>
      </c>
      <c r="G96" s="88">
        <v>0</v>
      </c>
      <c r="H96" s="88">
        <v>0</v>
      </c>
      <c r="I96" s="88">
        <v>0</v>
      </c>
      <c r="J96" s="88">
        <v>0</v>
      </c>
      <c r="K96" s="88">
        <v>0</v>
      </c>
      <c r="L96" s="88">
        <v>0</v>
      </c>
      <c r="M96" s="88">
        <v>0</v>
      </c>
      <c r="N96" s="88">
        <v>0</v>
      </c>
      <c r="O96" s="88">
        <v>0</v>
      </c>
      <c r="P96" s="88">
        <v>0</v>
      </c>
      <c r="Q96" s="88">
        <v>0</v>
      </c>
      <c r="R96" s="88">
        <v>0</v>
      </c>
      <c r="S96" s="88">
        <v>-11</v>
      </c>
      <c r="T96" s="88">
        <v>31</v>
      </c>
      <c r="U96" s="88">
        <v>0</v>
      </c>
      <c r="V96" s="88">
        <v>0</v>
      </c>
      <c r="W96" s="88">
        <v>0</v>
      </c>
      <c r="X96" s="88">
        <v>-11</v>
      </c>
      <c r="Y96" s="88">
        <v>0</v>
      </c>
      <c r="Z96" s="88">
        <v>0</v>
      </c>
      <c r="AA96" s="88">
        <v>50</v>
      </c>
      <c r="AB96" s="89">
        <v>27</v>
      </c>
    </row>
    <row r="97" spans="2:28" ht="15.75" x14ac:dyDescent="0.25">
      <c r="B97" s="52">
        <f t="shared" si="2"/>
        <v>43947</v>
      </c>
      <c r="C97" s="60">
        <f t="shared" si="3"/>
        <v>77</v>
      </c>
      <c r="D97" s="75">
        <f t="shared" si="4"/>
        <v>-138</v>
      </c>
      <c r="E97" s="87">
        <v>15</v>
      </c>
      <c r="F97" s="88">
        <v>-14</v>
      </c>
      <c r="G97" s="88">
        <v>0</v>
      </c>
      <c r="H97" s="88">
        <v>0</v>
      </c>
      <c r="I97" s="88">
        <v>0</v>
      </c>
      <c r="J97" s="88">
        <v>0</v>
      </c>
      <c r="K97" s="88">
        <v>0</v>
      </c>
      <c r="L97" s="88">
        <v>0</v>
      </c>
      <c r="M97" s="88">
        <v>0</v>
      </c>
      <c r="N97" s="88">
        <v>-22</v>
      </c>
      <c r="O97" s="88">
        <v>-36</v>
      </c>
      <c r="P97" s="88">
        <v>-20</v>
      </c>
      <c r="Q97" s="88">
        <v>-20</v>
      </c>
      <c r="R97" s="88">
        <v>-20</v>
      </c>
      <c r="S97" s="88">
        <v>0</v>
      </c>
      <c r="T97" s="88">
        <v>0</v>
      </c>
      <c r="U97" s="88">
        <v>2</v>
      </c>
      <c r="V97" s="88">
        <v>20</v>
      </c>
      <c r="W97" s="88">
        <v>20</v>
      </c>
      <c r="X97" s="88">
        <v>20</v>
      </c>
      <c r="Y97" s="88">
        <v>0</v>
      </c>
      <c r="Z97" s="88">
        <v>0</v>
      </c>
      <c r="AA97" s="88">
        <v>0</v>
      </c>
      <c r="AB97" s="89">
        <v>-6</v>
      </c>
    </row>
    <row r="98" spans="2:28" ht="15.75" x14ac:dyDescent="0.25">
      <c r="B98" s="52">
        <f t="shared" si="2"/>
        <v>43948</v>
      </c>
      <c r="C98" s="60">
        <f t="shared" si="3"/>
        <v>0</v>
      </c>
      <c r="D98" s="75">
        <f t="shared" si="4"/>
        <v>0</v>
      </c>
      <c r="E98" s="87">
        <v>-7</v>
      </c>
      <c r="F98" s="88">
        <v>0</v>
      </c>
      <c r="G98" s="88">
        <v>0</v>
      </c>
      <c r="H98" s="88">
        <v>0</v>
      </c>
      <c r="I98" s="88">
        <v>0</v>
      </c>
      <c r="J98" s="88">
        <v>0</v>
      </c>
      <c r="K98" s="88">
        <v>0</v>
      </c>
      <c r="L98" s="88">
        <v>0</v>
      </c>
      <c r="M98" s="88">
        <v>0</v>
      </c>
      <c r="N98" s="88">
        <v>0</v>
      </c>
      <c r="O98" s="88">
        <v>0</v>
      </c>
      <c r="P98" s="88">
        <v>0</v>
      </c>
      <c r="Q98" s="88">
        <v>0</v>
      </c>
      <c r="R98" s="88">
        <v>0</v>
      </c>
      <c r="S98" s="88">
        <v>0</v>
      </c>
      <c r="T98" s="88">
        <v>0</v>
      </c>
      <c r="U98" s="88">
        <v>0</v>
      </c>
      <c r="V98" s="88">
        <v>0</v>
      </c>
      <c r="W98" s="88">
        <v>0</v>
      </c>
      <c r="X98" s="88">
        <v>0</v>
      </c>
      <c r="Y98" s="88">
        <v>0</v>
      </c>
      <c r="Z98" s="88">
        <v>0</v>
      </c>
      <c r="AA98" s="88">
        <v>0</v>
      </c>
      <c r="AB98" s="89">
        <v>0</v>
      </c>
    </row>
    <row r="99" spans="2:28" ht="15.75" x14ac:dyDescent="0.25">
      <c r="B99" s="52">
        <f t="shared" si="2"/>
        <v>43949</v>
      </c>
      <c r="C99" s="60">
        <f t="shared" si="3"/>
        <v>0</v>
      </c>
      <c r="D99" s="75">
        <f t="shared" si="4"/>
        <v>-101</v>
      </c>
      <c r="E99" s="87">
        <v>-18</v>
      </c>
      <c r="F99" s="88">
        <v>-15</v>
      </c>
      <c r="G99" s="88">
        <v>0</v>
      </c>
      <c r="H99" s="88">
        <v>0</v>
      </c>
      <c r="I99" s="88">
        <v>0</v>
      </c>
      <c r="J99" s="88">
        <v>0</v>
      </c>
      <c r="K99" s="88">
        <v>0</v>
      </c>
      <c r="L99" s="88">
        <v>0</v>
      </c>
      <c r="M99" s="88">
        <v>0</v>
      </c>
      <c r="N99" s="88">
        <v>0</v>
      </c>
      <c r="O99" s="88">
        <v>0</v>
      </c>
      <c r="P99" s="88">
        <v>0</v>
      </c>
      <c r="Q99" s="88">
        <v>0</v>
      </c>
      <c r="R99" s="88">
        <v>0</v>
      </c>
      <c r="S99" s="88">
        <v>0</v>
      </c>
      <c r="T99" s="88">
        <v>0</v>
      </c>
      <c r="U99" s="88">
        <v>0</v>
      </c>
      <c r="V99" s="88">
        <v>0</v>
      </c>
      <c r="W99" s="88">
        <v>0</v>
      </c>
      <c r="X99" s="88">
        <v>0</v>
      </c>
      <c r="Y99" s="88">
        <v>0</v>
      </c>
      <c r="Z99" s="88">
        <v>-22</v>
      </c>
      <c r="AA99" s="88">
        <v>-34</v>
      </c>
      <c r="AB99" s="89">
        <v>-30</v>
      </c>
    </row>
    <row r="100" spans="2:28" ht="15.75" x14ac:dyDescent="0.25">
      <c r="B100" s="52">
        <f t="shared" si="2"/>
        <v>43950</v>
      </c>
      <c r="C100" s="60">
        <f t="shared" si="3"/>
        <v>0</v>
      </c>
      <c r="D100" s="75">
        <f t="shared" si="4"/>
        <v>-10</v>
      </c>
      <c r="E100" s="87">
        <v>0</v>
      </c>
      <c r="F100" s="88">
        <v>-10</v>
      </c>
      <c r="G100" s="88">
        <v>0</v>
      </c>
      <c r="H100" s="88">
        <v>0</v>
      </c>
      <c r="I100" s="88">
        <v>0</v>
      </c>
      <c r="J100" s="88">
        <v>0</v>
      </c>
      <c r="K100" s="88">
        <v>0</v>
      </c>
      <c r="L100" s="88">
        <v>0</v>
      </c>
      <c r="M100" s="88">
        <v>0</v>
      </c>
      <c r="N100" s="88">
        <v>0</v>
      </c>
      <c r="O100" s="88">
        <v>0</v>
      </c>
      <c r="P100" s="88">
        <v>0</v>
      </c>
      <c r="Q100" s="88">
        <v>0</v>
      </c>
      <c r="R100" s="88">
        <v>0</v>
      </c>
      <c r="S100" s="88">
        <v>0</v>
      </c>
      <c r="T100" s="88">
        <v>0</v>
      </c>
      <c r="U100" s="88">
        <v>0</v>
      </c>
      <c r="V100" s="88">
        <v>0</v>
      </c>
      <c r="W100" s="88">
        <v>0</v>
      </c>
      <c r="X100" s="88">
        <v>0</v>
      </c>
      <c r="Y100" s="88">
        <v>0</v>
      </c>
      <c r="Z100" s="88">
        <v>0</v>
      </c>
      <c r="AA100" s="88">
        <v>0</v>
      </c>
      <c r="AB100" s="89">
        <v>0</v>
      </c>
    </row>
    <row r="101" spans="2:28" ht="16.5" thickBot="1" x14ac:dyDescent="0.3">
      <c r="B101" s="61">
        <f t="shared" si="2"/>
        <v>43951</v>
      </c>
      <c r="C101" s="63">
        <f t="shared" si="3"/>
        <v>28</v>
      </c>
      <c r="D101" s="76">
        <f t="shared" si="4"/>
        <v>-7</v>
      </c>
      <c r="E101" s="90">
        <v>0</v>
      </c>
      <c r="F101" s="91">
        <v>0</v>
      </c>
      <c r="G101" s="91">
        <v>0</v>
      </c>
      <c r="H101" s="91">
        <v>0</v>
      </c>
      <c r="I101" s="91">
        <v>0</v>
      </c>
      <c r="J101" s="91">
        <v>0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91">
        <v>0</v>
      </c>
      <c r="T101" s="91">
        <v>28</v>
      </c>
      <c r="U101" s="91">
        <v>0</v>
      </c>
      <c r="V101" s="91">
        <v>0</v>
      </c>
      <c r="W101" s="91">
        <v>-7</v>
      </c>
      <c r="X101" s="91">
        <v>0</v>
      </c>
      <c r="Y101" s="91">
        <v>0</v>
      </c>
      <c r="Z101" s="91">
        <v>0</v>
      </c>
      <c r="AA101" s="91">
        <v>0</v>
      </c>
      <c r="AB101" s="92">
        <v>0</v>
      </c>
    </row>
  </sheetData>
  <mergeCells count="69">
    <mergeCell ref="B70:B71"/>
    <mergeCell ref="C70:D71"/>
    <mergeCell ref="E70:AB70"/>
    <mergeCell ref="C62:D62"/>
    <mergeCell ref="C63:D63"/>
    <mergeCell ref="C64:D64"/>
    <mergeCell ref="C65:D65"/>
    <mergeCell ref="C66:D66"/>
    <mergeCell ref="C67:D67"/>
    <mergeCell ref="C61:D61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B36:B37"/>
    <mergeCell ref="C36:D37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E36:AB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4"/>
  <sheetViews>
    <sheetView zoomScale="70" zoomScaleNormal="70" workbookViewId="0">
      <selection activeCell="T8" sqref="T7:T8"/>
    </sheetView>
  </sheetViews>
  <sheetFormatPr defaultRowHeight="15" x14ac:dyDescent="0.25"/>
  <cols>
    <col min="1" max="1" width="9.140625" style="14"/>
    <col min="2" max="2" width="14.28515625" style="14" customWidth="1"/>
    <col min="3" max="3" width="9.140625" style="14"/>
    <col min="4" max="4" width="14.42578125" style="14" bestFit="1" customWidth="1"/>
    <col min="5" max="5" width="10.5703125" style="14" bestFit="1" customWidth="1"/>
    <col min="6" max="9" width="11.5703125" style="14" bestFit="1" customWidth="1"/>
    <col min="10" max="13" width="12.5703125" style="14" bestFit="1" customWidth="1"/>
    <col min="14" max="17" width="11.5703125" style="14" bestFit="1" customWidth="1"/>
    <col min="18" max="18" width="10.5703125" style="14" bestFit="1" customWidth="1"/>
    <col min="19" max="19" width="11.5703125" style="14" bestFit="1" customWidth="1"/>
    <col min="20" max="20" width="10.5703125" style="14" bestFit="1" customWidth="1"/>
    <col min="21" max="22" width="11.5703125" style="14" bestFit="1" customWidth="1"/>
    <col min="23" max="23" width="10.5703125" style="14" bestFit="1" customWidth="1"/>
    <col min="24" max="24" width="11.5703125" style="14" bestFit="1" customWidth="1"/>
    <col min="25" max="28" width="10.5703125" style="14" bestFit="1" customWidth="1"/>
    <col min="29" max="16384" width="9.140625" style="14"/>
  </cols>
  <sheetData>
    <row r="1" spans="2:28" ht="15.75" thickBot="1" x14ac:dyDescent="0.3"/>
    <row r="2" spans="2:28" ht="24" thickBot="1" x14ac:dyDescent="0.4">
      <c r="B2" s="145" t="s">
        <v>25</v>
      </c>
      <c r="C2" s="130" t="s">
        <v>24</v>
      </c>
      <c r="D2" s="154"/>
      <c r="E2" s="137" t="s">
        <v>44</v>
      </c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7"/>
    </row>
    <row r="3" spans="2:28" ht="15.75" thickBot="1" x14ac:dyDescent="0.3">
      <c r="B3" s="146"/>
      <c r="C3" s="131"/>
      <c r="D3" s="155"/>
      <c r="E3" s="42" t="s">
        <v>23</v>
      </c>
      <c r="F3" s="43" t="s">
        <v>22</v>
      </c>
      <c r="G3" s="44" t="s">
        <v>21</v>
      </c>
      <c r="H3" s="44" t="s">
        <v>20</v>
      </c>
      <c r="I3" s="45" t="s">
        <v>19</v>
      </c>
      <c r="J3" s="44" t="s">
        <v>18</v>
      </c>
      <c r="K3" s="44" t="s">
        <v>17</v>
      </c>
      <c r="L3" s="44" t="s">
        <v>16</v>
      </c>
      <c r="M3" s="46" t="s">
        <v>15</v>
      </c>
      <c r="N3" s="44" t="s">
        <v>14</v>
      </c>
      <c r="O3" s="45" t="s">
        <v>13</v>
      </c>
      <c r="P3" s="44" t="s">
        <v>12</v>
      </c>
      <c r="Q3" s="44" t="s">
        <v>11</v>
      </c>
      <c r="R3" s="44" t="s">
        <v>10</v>
      </c>
      <c r="S3" s="44" t="s">
        <v>9</v>
      </c>
      <c r="T3" s="44" t="s">
        <v>8</v>
      </c>
      <c r="U3" s="44" t="s">
        <v>7</v>
      </c>
      <c r="V3" s="44" t="s">
        <v>6</v>
      </c>
      <c r="W3" s="44" t="s">
        <v>5</v>
      </c>
      <c r="X3" s="44" t="s">
        <v>4</v>
      </c>
      <c r="Y3" s="44" t="s">
        <v>3</v>
      </c>
      <c r="Z3" s="44" t="s">
        <v>2</v>
      </c>
      <c r="AA3" s="44" t="s">
        <v>1</v>
      </c>
      <c r="AB3" s="47" t="s">
        <v>0</v>
      </c>
    </row>
    <row r="4" spans="2:28" ht="15.75" x14ac:dyDescent="0.25">
      <c r="B4" s="48">
        <f>'Ангажирана aFRR енергија '!B4</f>
        <v>43922</v>
      </c>
      <c r="C4" s="158">
        <f>SUM(E4:AB4)</f>
        <v>-1528.335</v>
      </c>
      <c r="D4" s="159"/>
      <c r="E4" s="68">
        <v>-35.709000000000003</v>
      </c>
      <c r="F4" s="69">
        <v>-22.72</v>
      </c>
      <c r="G4" s="69">
        <v>-22.986000000000001</v>
      </c>
      <c r="H4" s="69">
        <v>-21.693000000000001</v>
      </c>
      <c r="I4" s="69">
        <v>-44.539000000000001</v>
      </c>
      <c r="J4" s="69">
        <v>-58.529000000000003</v>
      </c>
      <c r="K4" s="69">
        <v>-14.58</v>
      </c>
      <c r="L4" s="69">
        <v>-30.666</v>
      </c>
      <c r="M4" s="69">
        <v>-37.076000000000001</v>
      </c>
      <c r="N4" s="69">
        <v>-57.996000000000002</v>
      </c>
      <c r="O4" s="69">
        <v>-59.9</v>
      </c>
      <c r="P4" s="69">
        <v>-100.18</v>
      </c>
      <c r="Q4" s="69">
        <v>-109.163</v>
      </c>
      <c r="R4" s="69">
        <v>-137.71600000000001</v>
      </c>
      <c r="S4" s="69">
        <v>-195.34</v>
      </c>
      <c r="T4" s="69">
        <v>-186.23699999999999</v>
      </c>
      <c r="U4" s="69">
        <v>-128.423</v>
      </c>
      <c r="V4" s="69">
        <v>-69.884</v>
      </c>
      <c r="W4" s="69">
        <v>-44.137999999999998</v>
      </c>
      <c r="X4" s="69">
        <v>-38.130000000000003</v>
      </c>
      <c r="Y4" s="69">
        <v>-13.718999999999999</v>
      </c>
      <c r="Z4" s="69">
        <v>-11.032</v>
      </c>
      <c r="AA4" s="69">
        <v>-52.692999999999998</v>
      </c>
      <c r="AB4" s="70">
        <v>-35.286000000000001</v>
      </c>
    </row>
    <row r="5" spans="2:28" ht="15.75" x14ac:dyDescent="0.25">
      <c r="B5" s="52">
        <f>'Ангажирана aFRR енергија '!B5</f>
        <v>43923</v>
      </c>
      <c r="C5" s="152">
        <f t="shared" ref="C5:C33" si="0">SUM(E5:AB5)</f>
        <v>-460.48300000000006</v>
      </c>
      <c r="D5" s="153"/>
      <c r="E5" s="71">
        <v>-39.213000000000001</v>
      </c>
      <c r="F5" s="72">
        <v>-16.622</v>
      </c>
      <c r="G5" s="72">
        <v>-5.548</v>
      </c>
      <c r="H5" s="72">
        <v>-12.305</v>
      </c>
      <c r="I5" s="72">
        <v>-20.111000000000001</v>
      </c>
      <c r="J5" s="72">
        <v>-31.571000000000002</v>
      </c>
      <c r="K5" s="72">
        <v>-5.4829999999999997</v>
      </c>
      <c r="L5" s="72">
        <v>-17.303000000000001</v>
      </c>
      <c r="M5" s="72">
        <v>-29.332000000000001</v>
      </c>
      <c r="N5" s="72">
        <v>-8.4719999999999995</v>
      </c>
      <c r="O5" s="72">
        <v>-8.1989999999999998</v>
      </c>
      <c r="P5" s="72">
        <v>-12.003</v>
      </c>
      <c r="Q5" s="72">
        <v>-12.913</v>
      </c>
      <c r="R5" s="72">
        <v>-15.829000000000001</v>
      </c>
      <c r="S5" s="72">
        <v>-71.555999999999997</v>
      </c>
      <c r="T5" s="72">
        <v>-43.77</v>
      </c>
      <c r="U5" s="72">
        <v>4.8630000000000004</v>
      </c>
      <c r="V5" s="72">
        <v>-8.1649999999999991</v>
      </c>
      <c r="W5" s="72">
        <v>-7.3070000000000004</v>
      </c>
      <c r="X5" s="72">
        <v>-24.841000000000001</v>
      </c>
      <c r="Y5" s="72">
        <v>-12.96</v>
      </c>
      <c r="Z5" s="72">
        <v>-8.4949999999999992</v>
      </c>
      <c r="AA5" s="72">
        <v>-38.904000000000003</v>
      </c>
      <c r="AB5" s="73">
        <v>-14.444000000000001</v>
      </c>
    </row>
    <row r="6" spans="2:28" ht="15.75" x14ac:dyDescent="0.25">
      <c r="B6" s="52">
        <f>'Ангажирана aFRR енергија '!B6</f>
        <v>43924</v>
      </c>
      <c r="C6" s="152">
        <f t="shared" si="0"/>
        <v>-387.31999999999994</v>
      </c>
      <c r="D6" s="153"/>
      <c r="E6" s="93">
        <v>-12.523</v>
      </c>
      <c r="F6" s="94">
        <v>-1.8260000000000001</v>
      </c>
      <c r="G6" s="94">
        <v>-29.763999999999999</v>
      </c>
      <c r="H6" s="94">
        <v>-15.92</v>
      </c>
      <c r="I6" s="94">
        <v>-1.575</v>
      </c>
      <c r="J6" s="94">
        <v>-18.456</v>
      </c>
      <c r="K6" s="94">
        <v>-14.542</v>
      </c>
      <c r="L6" s="94">
        <v>-10.917999999999999</v>
      </c>
      <c r="M6" s="94">
        <v>-9.1229999999999993</v>
      </c>
      <c r="N6" s="94">
        <v>-23.120999999999999</v>
      </c>
      <c r="O6" s="94">
        <v>-24.754000000000001</v>
      </c>
      <c r="P6" s="94">
        <v>-6.8209999999999997</v>
      </c>
      <c r="Q6" s="94">
        <v>-7.3860000000000001</v>
      </c>
      <c r="R6" s="94">
        <v>-9.1159999999999997</v>
      </c>
      <c r="S6" s="94">
        <v>-92.298000000000002</v>
      </c>
      <c r="T6" s="94">
        <v>-27.81</v>
      </c>
      <c r="U6" s="94">
        <v>-6.0209999999999999</v>
      </c>
      <c r="V6" s="94">
        <v>-3.98</v>
      </c>
      <c r="W6" s="94">
        <v>-7.7140000000000004</v>
      </c>
      <c r="X6" s="94">
        <v>-25.794</v>
      </c>
      <c r="Y6" s="94">
        <v>-7.8529999999999998</v>
      </c>
      <c r="Z6" s="94">
        <v>-7.9</v>
      </c>
      <c r="AA6" s="94">
        <v>-12.143000000000001</v>
      </c>
      <c r="AB6" s="95">
        <v>-9.9619999999999997</v>
      </c>
    </row>
    <row r="7" spans="2:28" ht="15.75" x14ac:dyDescent="0.25">
      <c r="B7" s="52">
        <f>'Ангажирана aFRR енергија '!B7</f>
        <v>43925</v>
      </c>
      <c r="C7" s="152">
        <f t="shared" si="0"/>
        <v>-636.99899999999991</v>
      </c>
      <c r="D7" s="153"/>
      <c r="E7" s="93">
        <v>-12.744</v>
      </c>
      <c r="F7" s="94">
        <v>1.1930000000000001</v>
      </c>
      <c r="G7" s="94">
        <v>-9.4420000000000002</v>
      </c>
      <c r="H7" s="94">
        <v>-24.786999999999999</v>
      </c>
      <c r="I7" s="94">
        <v>-15.212</v>
      </c>
      <c r="J7" s="94">
        <v>-28.393999999999998</v>
      </c>
      <c r="K7" s="94">
        <v>-19.405000000000001</v>
      </c>
      <c r="L7" s="94">
        <v>-7.2169999999999996</v>
      </c>
      <c r="M7" s="94">
        <v>-14.025</v>
      </c>
      <c r="N7" s="94">
        <v>-30.869</v>
      </c>
      <c r="O7" s="94">
        <v>-29.346</v>
      </c>
      <c r="P7" s="94">
        <v>-22.574000000000002</v>
      </c>
      <c r="Q7" s="94">
        <v>-14.504</v>
      </c>
      <c r="R7" s="94">
        <v>-22.414000000000001</v>
      </c>
      <c r="S7" s="94">
        <v>-143.10599999999999</v>
      </c>
      <c r="T7" s="94">
        <v>-123.857</v>
      </c>
      <c r="U7" s="94">
        <v>-34.462000000000003</v>
      </c>
      <c r="V7" s="94">
        <v>-7.016</v>
      </c>
      <c r="W7" s="94">
        <v>-2.29</v>
      </c>
      <c r="X7" s="94">
        <v>-13.209</v>
      </c>
      <c r="Y7" s="94">
        <v>-8.3870000000000005</v>
      </c>
      <c r="Z7" s="94">
        <v>-9.19</v>
      </c>
      <c r="AA7" s="94">
        <v>-32.075000000000003</v>
      </c>
      <c r="AB7" s="95">
        <v>-13.667</v>
      </c>
    </row>
    <row r="8" spans="2:28" ht="15.75" x14ac:dyDescent="0.25">
      <c r="B8" s="52">
        <f>'Ангажирана aFRR енергија '!B8</f>
        <v>43926</v>
      </c>
      <c r="C8" s="152">
        <f t="shared" si="0"/>
        <v>-910.16399999999999</v>
      </c>
      <c r="D8" s="153"/>
      <c r="E8" s="93">
        <v>-50.328000000000003</v>
      </c>
      <c r="F8" s="94">
        <v>-17.247</v>
      </c>
      <c r="G8" s="94">
        <v>-14.303000000000001</v>
      </c>
      <c r="H8" s="94">
        <v>3.242</v>
      </c>
      <c r="I8" s="94">
        <v>9.2309999999999999</v>
      </c>
      <c r="J8" s="94">
        <v>-18.582999999999998</v>
      </c>
      <c r="K8" s="94">
        <v>-3.7189999999999999</v>
      </c>
      <c r="L8" s="94">
        <v>-6.3680000000000003</v>
      </c>
      <c r="M8" s="94">
        <v>-30.114999999999998</v>
      </c>
      <c r="N8" s="94">
        <v>-25.811</v>
      </c>
      <c r="O8" s="94">
        <v>-26.937000000000001</v>
      </c>
      <c r="P8" s="94">
        <v>-53.167999999999999</v>
      </c>
      <c r="Q8" s="94">
        <v>-89.518000000000001</v>
      </c>
      <c r="R8" s="94">
        <v>-96.507999999999996</v>
      </c>
      <c r="S8" s="94">
        <v>-117.425</v>
      </c>
      <c r="T8" s="94">
        <v>-113.251</v>
      </c>
      <c r="U8" s="94">
        <v>-106.672</v>
      </c>
      <c r="V8" s="94">
        <v>-74.731999999999999</v>
      </c>
      <c r="W8" s="94">
        <v>-51.017000000000003</v>
      </c>
      <c r="X8" s="94">
        <v>-10.262</v>
      </c>
      <c r="Y8" s="94">
        <v>-5.0010000000000003</v>
      </c>
      <c r="Z8" s="94">
        <v>-5.4939999999999998</v>
      </c>
      <c r="AA8" s="94">
        <v>-5.6269999999999998</v>
      </c>
      <c r="AB8" s="95">
        <v>-0.55100000000000005</v>
      </c>
    </row>
    <row r="9" spans="2:28" ht="15.75" x14ac:dyDescent="0.25">
      <c r="B9" s="52">
        <f>'Ангажирана aFRR енергија '!B9</f>
        <v>43927</v>
      </c>
      <c r="C9" s="152">
        <f t="shared" si="0"/>
        <v>-428.63700000000006</v>
      </c>
      <c r="D9" s="153"/>
      <c r="E9" s="93">
        <v>-6.9240000000000004</v>
      </c>
      <c r="F9" s="94">
        <v>-14.768000000000001</v>
      </c>
      <c r="G9" s="94">
        <v>-15.271000000000001</v>
      </c>
      <c r="H9" s="94">
        <v>-31.702999999999999</v>
      </c>
      <c r="I9" s="94">
        <v>-27.69</v>
      </c>
      <c r="J9" s="94">
        <v>-35.057000000000002</v>
      </c>
      <c r="K9" s="94">
        <v>-3.5129999999999999</v>
      </c>
      <c r="L9" s="94">
        <v>-10.231</v>
      </c>
      <c r="M9" s="94">
        <v>-26.120999999999999</v>
      </c>
      <c r="N9" s="94">
        <v>-17.574999999999999</v>
      </c>
      <c r="O9" s="94">
        <v>-21.03</v>
      </c>
      <c r="P9" s="94">
        <v>-13.285</v>
      </c>
      <c r="Q9" s="94">
        <v>-9.6549999999999994</v>
      </c>
      <c r="R9" s="94">
        <v>-9.1170000000000009</v>
      </c>
      <c r="S9" s="94">
        <v>-71.456000000000003</v>
      </c>
      <c r="T9" s="94">
        <v>-22.640999999999998</v>
      </c>
      <c r="U9" s="94">
        <v>-7.82</v>
      </c>
      <c r="V9" s="94">
        <v>-7.8360000000000003</v>
      </c>
      <c r="W9" s="94">
        <v>-8.2379999999999995</v>
      </c>
      <c r="X9" s="94">
        <v>-23.98</v>
      </c>
      <c r="Y9" s="94">
        <v>-8.2530000000000001</v>
      </c>
      <c r="Z9" s="94">
        <v>-5.0060000000000002</v>
      </c>
      <c r="AA9" s="94">
        <v>-16.690999999999999</v>
      </c>
      <c r="AB9" s="95">
        <v>-14.776</v>
      </c>
    </row>
    <row r="10" spans="2:28" ht="15.75" x14ac:dyDescent="0.25">
      <c r="B10" s="52">
        <f>'Ангажирана aFRR енергија '!B10</f>
        <v>43928</v>
      </c>
      <c r="C10" s="152">
        <f t="shared" si="0"/>
        <v>-287.69000000000011</v>
      </c>
      <c r="D10" s="153"/>
      <c r="E10" s="93">
        <v>-7.4669999999999996</v>
      </c>
      <c r="F10" s="94">
        <v>-10.348000000000001</v>
      </c>
      <c r="G10" s="94">
        <v>-24.329000000000001</v>
      </c>
      <c r="H10" s="94">
        <v>-11.632</v>
      </c>
      <c r="I10" s="94">
        <v>-21.143999999999998</v>
      </c>
      <c r="J10" s="94">
        <v>-46.420999999999999</v>
      </c>
      <c r="K10" s="94">
        <v>-27.324000000000002</v>
      </c>
      <c r="L10" s="94">
        <v>-7.8120000000000003</v>
      </c>
      <c r="M10" s="94">
        <v>-11.898999999999999</v>
      </c>
      <c r="N10" s="94">
        <v>-9.4860000000000007</v>
      </c>
      <c r="O10" s="94">
        <v>-9.58</v>
      </c>
      <c r="P10" s="94">
        <v>-10.9</v>
      </c>
      <c r="Q10" s="94">
        <v>-6.6269999999999998</v>
      </c>
      <c r="R10" s="94">
        <v>-7.93</v>
      </c>
      <c r="S10" s="94">
        <v>-12.81</v>
      </c>
      <c r="T10" s="94">
        <v>4.5529999999999999</v>
      </c>
      <c r="U10" s="94">
        <v>-4.28</v>
      </c>
      <c r="V10" s="94">
        <v>-6.3339999999999996</v>
      </c>
      <c r="W10" s="94">
        <v>-5.7220000000000004</v>
      </c>
      <c r="X10" s="94">
        <v>-16.308</v>
      </c>
      <c r="Y10" s="94">
        <v>-5.4119999999999999</v>
      </c>
      <c r="Z10" s="94">
        <v>-5.6840000000000002</v>
      </c>
      <c r="AA10" s="94">
        <v>-21.664999999999999</v>
      </c>
      <c r="AB10" s="95">
        <v>-1.129</v>
      </c>
    </row>
    <row r="11" spans="2:28" ht="15.75" x14ac:dyDescent="0.25">
      <c r="B11" s="52">
        <f>'Ангажирана aFRR енергија '!B11</f>
        <v>43929</v>
      </c>
      <c r="C11" s="152">
        <f t="shared" si="0"/>
        <v>-90.056999999999988</v>
      </c>
      <c r="D11" s="153"/>
      <c r="E11" s="93">
        <v>-0.872</v>
      </c>
      <c r="F11" s="94">
        <v>6.673</v>
      </c>
      <c r="G11" s="94">
        <v>-1.849</v>
      </c>
      <c r="H11" s="94">
        <v>9.9529999999999994</v>
      </c>
      <c r="I11" s="94">
        <v>23.210999999999999</v>
      </c>
      <c r="J11" s="94">
        <v>-4.8339999999999996</v>
      </c>
      <c r="K11" s="94">
        <v>12.974</v>
      </c>
      <c r="L11" s="94">
        <v>2.9079999999999999</v>
      </c>
      <c r="M11" s="94">
        <v>-7.0679999999999996</v>
      </c>
      <c r="N11" s="94">
        <v>-7.2530000000000001</v>
      </c>
      <c r="O11" s="94">
        <v>-5.32</v>
      </c>
      <c r="P11" s="94">
        <v>-6.14</v>
      </c>
      <c r="Q11" s="94">
        <v>-5.2560000000000002</v>
      </c>
      <c r="R11" s="94">
        <v>-1.6060000000000001</v>
      </c>
      <c r="S11" s="94">
        <v>-29.161999999999999</v>
      </c>
      <c r="T11" s="94">
        <v>-6.0469999999999997</v>
      </c>
      <c r="U11" s="94">
        <v>-0.51900000000000002</v>
      </c>
      <c r="V11" s="94">
        <v>-2.0489999999999999</v>
      </c>
      <c r="W11" s="94">
        <v>-12.058999999999999</v>
      </c>
      <c r="X11" s="94">
        <v>-23.597000000000001</v>
      </c>
      <c r="Y11" s="94">
        <v>-5.6369999999999996</v>
      </c>
      <c r="Z11" s="94">
        <v>-0.94599999999999995</v>
      </c>
      <c r="AA11" s="94">
        <v>-20.922999999999998</v>
      </c>
      <c r="AB11" s="95">
        <v>-4.6390000000000002</v>
      </c>
    </row>
    <row r="12" spans="2:28" ht="15.75" x14ac:dyDescent="0.25">
      <c r="B12" s="52">
        <f>'Ангажирана aFRR енергија '!B12</f>
        <v>43930</v>
      </c>
      <c r="C12" s="152">
        <f t="shared" si="0"/>
        <v>-145.958</v>
      </c>
      <c r="D12" s="153"/>
      <c r="E12" s="93">
        <v>-0.48699999999999999</v>
      </c>
      <c r="F12" s="94">
        <v>-25.855</v>
      </c>
      <c r="G12" s="94">
        <v>-12.635</v>
      </c>
      <c r="H12" s="94">
        <v>-9.8949999999999996</v>
      </c>
      <c r="I12" s="94">
        <v>5.4459999999999997</v>
      </c>
      <c r="J12" s="94">
        <v>-16.428999999999998</v>
      </c>
      <c r="K12" s="94">
        <v>-18.381</v>
      </c>
      <c r="L12" s="94">
        <v>1.859</v>
      </c>
      <c r="M12" s="94">
        <v>-5.8529999999999998</v>
      </c>
      <c r="N12" s="94">
        <v>-5.7519999999999998</v>
      </c>
      <c r="O12" s="94">
        <v>5.1550000000000002</v>
      </c>
      <c r="P12" s="94">
        <v>-5.91</v>
      </c>
      <c r="Q12" s="94">
        <v>-1.452</v>
      </c>
      <c r="R12" s="94">
        <v>-6.5330000000000004</v>
      </c>
      <c r="S12" s="94">
        <v>-14.118</v>
      </c>
      <c r="T12" s="94">
        <v>-7.508</v>
      </c>
      <c r="U12" s="94">
        <v>-4.7119999999999997</v>
      </c>
      <c r="V12" s="94">
        <v>-6.5270000000000001</v>
      </c>
      <c r="W12" s="94">
        <v>-2.0139999999999998</v>
      </c>
      <c r="X12" s="94">
        <v>9.8070000000000004</v>
      </c>
      <c r="Y12" s="94">
        <v>-3.4809999999999999</v>
      </c>
      <c r="Z12" s="94">
        <v>-5.6779999999999999</v>
      </c>
      <c r="AA12" s="94">
        <v>-14.032999999999999</v>
      </c>
      <c r="AB12" s="95">
        <v>-0.97199999999999998</v>
      </c>
    </row>
    <row r="13" spans="2:28" ht="15.75" x14ac:dyDescent="0.25">
      <c r="B13" s="52">
        <f>'Ангажирана aFRR енергија '!B13</f>
        <v>43931</v>
      </c>
      <c r="C13" s="152">
        <f t="shared" si="0"/>
        <v>30.498999999999995</v>
      </c>
      <c r="D13" s="153"/>
      <c r="E13" s="93">
        <v>-0.23200000000000001</v>
      </c>
      <c r="F13" s="94">
        <v>4.6310000000000002</v>
      </c>
      <c r="G13" s="94">
        <v>-12.362</v>
      </c>
      <c r="H13" s="94">
        <v>7.0730000000000004</v>
      </c>
      <c r="I13" s="94">
        <v>22.033999999999999</v>
      </c>
      <c r="J13" s="94">
        <v>-5.9240000000000004</v>
      </c>
      <c r="K13" s="94">
        <v>-12.901</v>
      </c>
      <c r="L13" s="94">
        <v>17.422000000000001</v>
      </c>
      <c r="M13" s="94">
        <v>-6.2329999999999997</v>
      </c>
      <c r="N13" s="94">
        <v>-6.5019999999999998</v>
      </c>
      <c r="O13" s="94">
        <v>-2.39</v>
      </c>
      <c r="P13" s="94">
        <v>4.1219999999999999</v>
      </c>
      <c r="Q13" s="94">
        <v>10.237</v>
      </c>
      <c r="R13" s="94">
        <v>26.5</v>
      </c>
      <c r="S13" s="94">
        <v>-8.0329999999999995</v>
      </c>
      <c r="T13" s="94">
        <v>-7.8040000000000003</v>
      </c>
      <c r="U13" s="94">
        <v>-6.1760000000000002</v>
      </c>
      <c r="V13" s="94">
        <v>9.1180000000000003</v>
      </c>
      <c r="W13" s="94">
        <v>-3.6459999999999999</v>
      </c>
      <c r="X13" s="94">
        <v>-18</v>
      </c>
      <c r="Y13" s="94">
        <v>8.5060000000000002</v>
      </c>
      <c r="Z13" s="94">
        <v>-7.617</v>
      </c>
      <c r="AA13" s="94">
        <v>8.8949999999999996</v>
      </c>
      <c r="AB13" s="95">
        <v>9.7810000000000006</v>
      </c>
    </row>
    <row r="14" spans="2:28" ht="15.75" x14ac:dyDescent="0.25">
      <c r="B14" s="52">
        <f>'Ангажирана aFRR енергија '!B14</f>
        <v>43932</v>
      </c>
      <c r="C14" s="152">
        <f t="shared" si="0"/>
        <v>649.79500000000007</v>
      </c>
      <c r="D14" s="153"/>
      <c r="E14" s="93">
        <v>41.142000000000003</v>
      </c>
      <c r="F14" s="94">
        <v>27.856999999999999</v>
      </c>
      <c r="G14" s="94">
        <v>51.137999999999998</v>
      </c>
      <c r="H14" s="94">
        <v>83.99</v>
      </c>
      <c r="I14" s="94">
        <v>95.17</v>
      </c>
      <c r="J14" s="94">
        <v>73.263000000000005</v>
      </c>
      <c r="K14" s="94">
        <v>77.078999999999994</v>
      </c>
      <c r="L14" s="94">
        <v>107.736</v>
      </c>
      <c r="M14" s="94">
        <v>78.804000000000002</v>
      </c>
      <c r="N14" s="94">
        <v>16.995999999999999</v>
      </c>
      <c r="O14" s="94">
        <v>-8.9090000000000007</v>
      </c>
      <c r="P14" s="94">
        <v>-9.173</v>
      </c>
      <c r="Q14" s="94">
        <v>-9.1950000000000003</v>
      </c>
      <c r="R14" s="94">
        <v>-12.81</v>
      </c>
      <c r="S14" s="94">
        <v>-6.96</v>
      </c>
      <c r="T14" s="94">
        <v>8.6259999999999994</v>
      </c>
      <c r="U14" s="94">
        <v>5.0279999999999996</v>
      </c>
      <c r="V14" s="94">
        <v>-6.7030000000000003</v>
      </c>
      <c r="W14" s="94">
        <v>-7.2430000000000003</v>
      </c>
      <c r="X14" s="94">
        <v>-7.1820000000000004</v>
      </c>
      <c r="Y14" s="94">
        <v>-5.8769999999999998</v>
      </c>
      <c r="Z14" s="94">
        <v>5.91</v>
      </c>
      <c r="AA14" s="94">
        <v>7.1440000000000001</v>
      </c>
      <c r="AB14" s="95">
        <v>43.963999999999999</v>
      </c>
    </row>
    <row r="15" spans="2:28" ht="15.75" x14ac:dyDescent="0.25">
      <c r="B15" s="52">
        <f>'Ангажирана aFRR енергија '!B15</f>
        <v>43933</v>
      </c>
      <c r="C15" s="152">
        <f t="shared" si="0"/>
        <v>602.11699999999996</v>
      </c>
      <c r="D15" s="153"/>
      <c r="E15" s="93">
        <v>62.548999999999999</v>
      </c>
      <c r="F15" s="94">
        <v>68.081000000000003</v>
      </c>
      <c r="G15" s="94">
        <v>86.584000000000003</v>
      </c>
      <c r="H15" s="94">
        <v>99.147000000000006</v>
      </c>
      <c r="I15" s="94">
        <v>102.726</v>
      </c>
      <c r="J15" s="94">
        <v>81.774000000000001</v>
      </c>
      <c r="K15" s="94">
        <v>80.680000000000007</v>
      </c>
      <c r="L15" s="94">
        <v>83.356999999999999</v>
      </c>
      <c r="M15" s="94">
        <v>13.199</v>
      </c>
      <c r="N15" s="94">
        <v>-8.9130000000000003</v>
      </c>
      <c r="O15" s="94">
        <v>-8.8070000000000004</v>
      </c>
      <c r="P15" s="94">
        <v>-9.6590000000000007</v>
      </c>
      <c r="Q15" s="94">
        <v>-8.968</v>
      </c>
      <c r="R15" s="94">
        <v>-7.5789999999999997</v>
      </c>
      <c r="S15" s="94">
        <v>-7.87</v>
      </c>
      <c r="T15" s="94">
        <v>-6.9160000000000004</v>
      </c>
      <c r="U15" s="94">
        <v>-8.8079999999999998</v>
      </c>
      <c r="V15" s="94">
        <v>-8.7119999999999997</v>
      </c>
      <c r="W15" s="94">
        <v>-8.81</v>
      </c>
      <c r="X15" s="94">
        <v>-6.1040000000000001</v>
      </c>
      <c r="Y15" s="94">
        <v>5.242</v>
      </c>
      <c r="Z15" s="94">
        <v>-5.444</v>
      </c>
      <c r="AA15" s="94">
        <v>7.673</v>
      </c>
      <c r="AB15" s="95">
        <v>7.6950000000000003</v>
      </c>
    </row>
    <row r="16" spans="2:28" ht="15.75" x14ac:dyDescent="0.25">
      <c r="B16" s="52">
        <f>'Ангажирана aFRR енергија '!B16</f>
        <v>43934</v>
      </c>
      <c r="C16" s="152">
        <f t="shared" si="0"/>
        <v>684.79599999999982</v>
      </c>
      <c r="D16" s="153"/>
      <c r="E16" s="93">
        <v>35.531999999999996</v>
      </c>
      <c r="F16" s="94">
        <v>52.444000000000003</v>
      </c>
      <c r="G16" s="94">
        <v>68.63</v>
      </c>
      <c r="H16" s="94">
        <v>95.317999999999998</v>
      </c>
      <c r="I16" s="94">
        <v>92.341999999999999</v>
      </c>
      <c r="J16" s="94">
        <v>56.405000000000001</v>
      </c>
      <c r="K16" s="94">
        <v>41.066000000000003</v>
      </c>
      <c r="L16" s="94">
        <v>69.266999999999996</v>
      </c>
      <c r="M16" s="94">
        <v>42.703000000000003</v>
      </c>
      <c r="N16" s="94">
        <v>14.026</v>
      </c>
      <c r="O16" s="94">
        <v>25.596</v>
      </c>
      <c r="P16" s="94">
        <v>23.689</v>
      </c>
      <c r="Q16" s="94">
        <v>26.31</v>
      </c>
      <c r="R16" s="94">
        <v>17.079999999999998</v>
      </c>
      <c r="S16" s="94">
        <v>-13.271000000000001</v>
      </c>
      <c r="T16" s="94">
        <v>-6.75</v>
      </c>
      <c r="U16" s="94">
        <v>20.117000000000001</v>
      </c>
      <c r="V16" s="94">
        <v>15.459</v>
      </c>
      <c r="W16" s="94">
        <v>3.855</v>
      </c>
      <c r="X16" s="94">
        <v>-11.574999999999999</v>
      </c>
      <c r="Y16" s="94">
        <v>-6.5819999999999999</v>
      </c>
      <c r="Z16" s="94">
        <v>6.2</v>
      </c>
      <c r="AA16" s="94">
        <v>1.9970000000000001</v>
      </c>
      <c r="AB16" s="95">
        <v>14.938000000000001</v>
      </c>
    </row>
    <row r="17" spans="2:28" ht="15.75" x14ac:dyDescent="0.25">
      <c r="B17" s="52">
        <f>'Ангажирана aFRR енергија '!B17</f>
        <v>43935</v>
      </c>
      <c r="C17" s="152">
        <f t="shared" si="0"/>
        <v>300.96700000000016</v>
      </c>
      <c r="D17" s="153"/>
      <c r="E17" s="93">
        <v>26.681999999999999</v>
      </c>
      <c r="F17" s="94">
        <v>41.478999999999999</v>
      </c>
      <c r="G17" s="94">
        <v>61.155000000000001</v>
      </c>
      <c r="H17" s="94">
        <v>90.728999999999999</v>
      </c>
      <c r="I17" s="94">
        <v>93.004000000000005</v>
      </c>
      <c r="J17" s="94">
        <v>60.395000000000003</v>
      </c>
      <c r="K17" s="94">
        <v>33.982999999999997</v>
      </c>
      <c r="L17" s="94">
        <v>42.874000000000002</v>
      </c>
      <c r="M17" s="94">
        <v>-4.6470000000000002</v>
      </c>
      <c r="N17" s="94">
        <v>-7.5750000000000002</v>
      </c>
      <c r="O17" s="94">
        <v>-5.4939999999999998</v>
      </c>
      <c r="P17" s="94">
        <v>-6.1040000000000001</v>
      </c>
      <c r="Q17" s="94">
        <v>-10.472</v>
      </c>
      <c r="R17" s="94">
        <v>-8.2680000000000007</v>
      </c>
      <c r="S17" s="94">
        <v>-39.331000000000003</v>
      </c>
      <c r="T17" s="94">
        <v>-6.13</v>
      </c>
      <c r="U17" s="94">
        <v>-10.195</v>
      </c>
      <c r="V17" s="94">
        <v>-9.0440000000000005</v>
      </c>
      <c r="W17" s="94">
        <v>-8.1590000000000007</v>
      </c>
      <c r="X17" s="94">
        <v>-7.8470000000000004</v>
      </c>
      <c r="Y17" s="94">
        <v>-8.2100000000000009</v>
      </c>
      <c r="Z17" s="94">
        <v>-9.5510000000000002</v>
      </c>
      <c r="AA17" s="94">
        <v>-11.984999999999999</v>
      </c>
      <c r="AB17" s="95">
        <v>3.6779999999999999</v>
      </c>
    </row>
    <row r="18" spans="2:28" ht="15.75" x14ac:dyDescent="0.25">
      <c r="B18" s="52">
        <f>'Ангажирана aFRR енергија '!B18</f>
        <v>43936</v>
      </c>
      <c r="C18" s="152">
        <f t="shared" si="0"/>
        <v>-161.64599999999996</v>
      </c>
      <c r="D18" s="153"/>
      <c r="E18" s="93">
        <v>-6.226</v>
      </c>
      <c r="F18" s="94">
        <v>-10.52</v>
      </c>
      <c r="G18" s="94">
        <v>-6.4489999999999998</v>
      </c>
      <c r="H18" s="94">
        <v>13.576000000000001</v>
      </c>
      <c r="I18" s="94">
        <v>13.455</v>
      </c>
      <c r="J18" s="94">
        <v>-23.241</v>
      </c>
      <c r="K18" s="94">
        <v>-21.285</v>
      </c>
      <c r="L18" s="94">
        <v>-5.593</v>
      </c>
      <c r="M18" s="94">
        <v>-18.268999999999998</v>
      </c>
      <c r="N18" s="94">
        <v>-4.63</v>
      </c>
      <c r="O18" s="94">
        <v>-4.1719999999999997</v>
      </c>
      <c r="P18" s="94">
        <v>-14.342000000000001</v>
      </c>
      <c r="Q18" s="94">
        <v>1.861</v>
      </c>
      <c r="R18" s="94">
        <v>-2.391</v>
      </c>
      <c r="S18" s="94">
        <v>-41.795000000000002</v>
      </c>
      <c r="T18" s="94">
        <v>-8.4019999999999992</v>
      </c>
      <c r="U18" s="94">
        <v>4.7009999999999996</v>
      </c>
      <c r="V18" s="94">
        <v>-0.88</v>
      </c>
      <c r="W18" s="94">
        <v>-1.492</v>
      </c>
      <c r="X18" s="94">
        <v>-10.422000000000001</v>
      </c>
      <c r="Y18" s="94">
        <v>3.4980000000000002</v>
      </c>
      <c r="Z18" s="94">
        <v>-5.4710000000000001</v>
      </c>
      <c r="AA18" s="94">
        <v>-6.0049999999999999</v>
      </c>
      <c r="AB18" s="95">
        <v>-7.1520000000000001</v>
      </c>
    </row>
    <row r="19" spans="2:28" ht="15.75" x14ac:dyDescent="0.25">
      <c r="B19" s="52">
        <f>'Ангажирана aFRR енергија '!B19</f>
        <v>43937</v>
      </c>
      <c r="C19" s="152">
        <f t="shared" si="0"/>
        <v>-289.07000000000005</v>
      </c>
      <c r="D19" s="153"/>
      <c r="E19" s="93">
        <v>6.3419999999999996</v>
      </c>
      <c r="F19" s="94">
        <v>-8.1999999999999993</v>
      </c>
      <c r="G19" s="94">
        <v>-25.382999999999999</v>
      </c>
      <c r="H19" s="94">
        <v>2.2170000000000001</v>
      </c>
      <c r="I19" s="94">
        <v>-16.998000000000001</v>
      </c>
      <c r="J19" s="94">
        <v>-22.045999999999999</v>
      </c>
      <c r="K19" s="94">
        <v>-13.946999999999999</v>
      </c>
      <c r="L19" s="94">
        <v>2.1440000000000001</v>
      </c>
      <c r="M19" s="94">
        <v>-6.3730000000000002</v>
      </c>
      <c r="N19" s="94">
        <v>-10.444000000000001</v>
      </c>
      <c r="O19" s="94">
        <v>-23.579000000000001</v>
      </c>
      <c r="P19" s="94">
        <v>-17.012</v>
      </c>
      <c r="Q19" s="94">
        <v>-7.9939999999999998</v>
      </c>
      <c r="R19" s="94">
        <v>-21.536999999999999</v>
      </c>
      <c r="S19" s="94">
        <v>-27.536999999999999</v>
      </c>
      <c r="T19" s="94">
        <v>0.66700000000000004</v>
      </c>
      <c r="U19" s="94">
        <v>-10.340999999999999</v>
      </c>
      <c r="V19" s="94">
        <v>-7.9160000000000004</v>
      </c>
      <c r="W19" s="94">
        <v>-19.204999999999998</v>
      </c>
      <c r="X19" s="94">
        <v>-43.417999999999999</v>
      </c>
      <c r="Y19" s="94">
        <v>-8.0329999999999995</v>
      </c>
      <c r="Z19" s="94">
        <v>1.831</v>
      </c>
      <c r="AA19" s="94">
        <v>-9.8230000000000004</v>
      </c>
      <c r="AB19" s="95">
        <v>-2.4849999999999999</v>
      </c>
    </row>
    <row r="20" spans="2:28" ht="15.75" x14ac:dyDescent="0.25">
      <c r="B20" s="52">
        <f>'Ангажирана aFRR енергија '!B20</f>
        <v>43938</v>
      </c>
      <c r="C20" s="152">
        <f t="shared" si="0"/>
        <v>-21.235000000000007</v>
      </c>
      <c r="D20" s="153"/>
      <c r="E20" s="93">
        <v>-16.539000000000001</v>
      </c>
      <c r="F20" s="94">
        <v>-7.4950000000000001</v>
      </c>
      <c r="G20" s="94">
        <v>-7.851</v>
      </c>
      <c r="H20" s="94">
        <v>11.747999999999999</v>
      </c>
      <c r="I20" s="94">
        <v>28.24</v>
      </c>
      <c r="J20" s="94">
        <v>6.6719999999999997</v>
      </c>
      <c r="K20" s="94">
        <v>15.343999999999999</v>
      </c>
      <c r="L20" s="94">
        <v>39.390999999999998</v>
      </c>
      <c r="M20" s="94">
        <v>-0.38400000000000001</v>
      </c>
      <c r="N20" s="94">
        <v>-8.9290000000000003</v>
      </c>
      <c r="O20" s="94">
        <v>-15.273999999999999</v>
      </c>
      <c r="P20" s="94">
        <v>-10.199</v>
      </c>
      <c r="Q20" s="94">
        <v>-6.4610000000000003</v>
      </c>
      <c r="R20" s="94">
        <v>-7.6379999999999999</v>
      </c>
      <c r="S20" s="94">
        <v>-14.654999999999999</v>
      </c>
      <c r="T20" s="94">
        <v>-6.1280000000000001</v>
      </c>
      <c r="U20" s="94">
        <v>5.37</v>
      </c>
      <c r="V20" s="94">
        <v>9.5739999999999998</v>
      </c>
      <c r="W20" s="94">
        <v>6.4710000000000001</v>
      </c>
      <c r="X20" s="94">
        <v>-21.641999999999999</v>
      </c>
      <c r="Y20" s="94">
        <v>-2.7919999999999998</v>
      </c>
      <c r="Z20" s="94">
        <v>-5.2750000000000004</v>
      </c>
      <c r="AA20" s="94">
        <v>-14.749000000000001</v>
      </c>
      <c r="AB20" s="95">
        <v>1.966</v>
      </c>
    </row>
    <row r="21" spans="2:28" ht="15.75" x14ac:dyDescent="0.25">
      <c r="B21" s="52">
        <f>'Ангажирана aFRR енергија '!B21</f>
        <v>43939</v>
      </c>
      <c r="C21" s="152">
        <f t="shared" si="0"/>
        <v>-30.471000000000029</v>
      </c>
      <c r="D21" s="153"/>
      <c r="E21" s="93">
        <v>4.1059999999999999</v>
      </c>
      <c r="F21" s="94">
        <v>-22.608000000000001</v>
      </c>
      <c r="G21" s="94">
        <v>8.8999999999999996E-2</v>
      </c>
      <c r="H21" s="94">
        <v>30.459</v>
      </c>
      <c r="I21" s="94">
        <v>61.366999999999997</v>
      </c>
      <c r="J21" s="94">
        <v>23.773</v>
      </c>
      <c r="K21" s="94">
        <v>19.084</v>
      </c>
      <c r="L21" s="94">
        <v>48.161000000000001</v>
      </c>
      <c r="M21" s="94">
        <v>4.0529999999999999</v>
      </c>
      <c r="N21" s="94">
        <v>-21.472000000000001</v>
      </c>
      <c r="O21" s="94">
        <v>-7.33</v>
      </c>
      <c r="P21" s="94">
        <v>-14.249000000000001</v>
      </c>
      <c r="Q21" s="94">
        <v>-7.7530000000000001</v>
      </c>
      <c r="R21" s="94">
        <v>-18.481999999999999</v>
      </c>
      <c r="S21" s="94">
        <v>-53.347999999999999</v>
      </c>
      <c r="T21" s="94">
        <v>0.95199999999999996</v>
      </c>
      <c r="U21" s="94">
        <v>-11.055999999999999</v>
      </c>
      <c r="V21" s="94">
        <v>-5.9160000000000004</v>
      </c>
      <c r="W21" s="94">
        <v>-7.6589999999999998</v>
      </c>
      <c r="X21" s="94">
        <v>-23.594999999999999</v>
      </c>
      <c r="Y21" s="94">
        <v>-10.936999999999999</v>
      </c>
      <c r="Z21" s="94">
        <v>-8.0470000000000006</v>
      </c>
      <c r="AA21" s="94">
        <v>-7.7880000000000003</v>
      </c>
      <c r="AB21" s="95">
        <v>-2.2749999999999999</v>
      </c>
    </row>
    <row r="22" spans="2:28" ht="15.75" x14ac:dyDescent="0.25">
      <c r="B22" s="52">
        <f>'Ангажирана aFRR енергија '!B22</f>
        <v>43940</v>
      </c>
      <c r="C22" s="152">
        <f t="shared" si="0"/>
        <v>444.58400000000006</v>
      </c>
      <c r="D22" s="153"/>
      <c r="E22" s="93">
        <v>-1.1890000000000001</v>
      </c>
      <c r="F22" s="94">
        <v>-13.694000000000001</v>
      </c>
      <c r="G22" s="94">
        <v>40.274000000000001</v>
      </c>
      <c r="H22" s="94">
        <v>75.366</v>
      </c>
      <c r="I22" s="94">
        <v>86.138999999999996</v>
      </c>
      <c r="J22" s="94">
        <v>65.936000000000007</v>
      </c>
      <c r="K22" s="94">
        <v>65.543000000000006</v>
      </c>
      <c r="L22" s="94">
        <v>67.897999999999996</v>
      </c>
      <c r="M22" s="94">
        <v>11.38</v>
      </c>
      <c r="N22" s="94">
        <v>-12.872</v>
      </c>
      <c r="O22" s="94">
        <v>-12.553000000000001</v>
      </c>
      <c r="P22" s="94">
        <v>1.3129999999999999</v>
      </c>
      <c r="Q22" s="94">
        <v>-4.6050000000000004</v>
      </c>
      <c r="R22" s="94">
        <v>-2.4020000000000001</v>
      </c>
      <c r="S22" s="94">
        <v>-1.3620000000000001</v>
      </c>
      <c r="T22" s="94">
        <v>-2.8580000000000001</v>
      </c>
      <c r="U22" s="94">
        <v>4.242</v>
      </c>
      <c r="V22" s="94">
        <v>11.131</v>
      </c>
      <c r="W22" s="94">
        <v>14.882</v>
      </c>
      <c r="X22" s="94">
        <v>30.221</v>
      </c>
      <c r="Y22" s="94">
        <v>15.122</v>
      </c>
      <c r="Z22" s="94">
        <v>-7.6029999999999998</v>
      </c>
      <c r="AA22" s="94">
        <v>0.82099999999999995</v>
      </c>
      <c r="AB22" s="95">
        <v>13.454000000000001</v>
      </c>
    </row>
    <row r="23" spans="2:28" ht="15.75" x14ac:dyDescent="0.25">
      <c r="B23" s="52">
        <f>'Ангажирана aFRR енергија '!B23</f>
        <v>43941</v>
      </c>
      <c r="C23" s="152">
        <f t="shared" si="0"/>
        <v>819.32</v>
      </c>
      <c r="D23" s="153"/>
      <c r="E23" s="93">
        <v>-4.7249999999999996</v>
      </c>
      <c r="F23" s="94">
        <v>51.889000000000003</v>
      </c>
      <c r="G23" s="94">
        <v>85.65</v>
      </c>
      <c r="H23" s="94">
        <v>100.91200000000001</v>
      </c>
      <c r="I23" s="94">
        <v>99.87</v>
      </c>
      <c r="J23" s="94">
        <v>102.039</v>
      </c>
      <c r="K23" s="94">
        <v>129.636</v>
      </c>
      <c r="L23" s="94">
        <v>162.714</v>
      </c>
      <c r="M23" s="94">
        <v>125.05800000000001</v>
      </c>
      <c r="N23" s="94">
        <v>74.075000000000003</v>
      </c>
      <c r="O23" s="94">
        <v>26.524000000000001</v>
      </c>
      <c r="P23" s="94">
        <v>1.762</v>
      </c>
      <c r="Q23" s="94">
        <v>-8.5920000000000005</v>
      </c>
      <c r="R23" s="94">
        <v>-15.744</v>
      </c>
      <c r="S23" s="94">
        <v>-37.44</v>
      </c>
      <c r="T23" s="94">
        <v>-4.6050000000000004</v>
      </c>
      <c r="U23" s="94">
        <v>0.14399999999999999</v>
      </c>
      <c r="V23" s="94">
        <v>-7.5679999999999996</v>
      </c>
      <c r="W23" s="94">
        <v>-27.684000000000001</v>
      </c>
      <c r="X23" s="94">
        <v>-14.773999999999999</v>
      </c>
      <c r="Y23" s="94">
        <v>-9.4830000000000005</v>
      </c>
      <c r="Z23" s="94">
        <v>-10.88</v>
      </c>
      <c r="AA23" s="94">
        <v>-11.029</v>
      </c>
      <c r="AB23" s="95">
        <v>11.571</v>
      </c>
    </row>
    <row r="24" spans="2:28" ht="15.75" x14ac:dyDescent="0.25">
      <c r="B24" s="52">
        <f>'Ангажирана aFRR енергија '!B24</f>
        <v>43942</v>
      </c>
      <c r="C24" s="152">
        <f t="shared" si="0"/>
        <v>447.30599999999987</v>
      </c>
      <c r="D24" s="153"/>
      <c r="E24" s="93">
        <v>-3.0009999999999999</v>
      </c>
      <c r="F24" s="94">
        <v>40.924999999999997</v>
      </c>
      <c r="G24" s="94">
        <v>86.120999999999995</v>
      </c>
      <c r="H24" s="94">
        <v>115.38200000000001</v>
      </c>
      <c r="I24" s="94">
        <v>117.931</v>
      </c>
      <c r="J24" s="94">
        <v>104.81699999999999</v>
      </c>
      <c r="K24" s="94">
        <v>62.77</v>
      </c>
      <c r="L24" s="94">
        <v>86.334999999999994</v>
      </c>
      <c r="M24" s="94">
        <v>43.305</v>
      </c>
      <c r="N24" s="94">
        <v>-10.821</v>
      </c>
      <c r="O24" s="94">
        <v>-20.617999999999999</v>
      </c>
      <c r="P24" s="94">
        <v>-11.913</v>
      </c>
      <c r="Q24" s="94">
        <v>-12.186</v>
      </c>
      <c r="R24" s="94">
        <v>-14.778</v>
      </c>
      <c r="S24" s="94">
        <v>-15.34</v>
      </c>
      <c r="T24" s="94">
        <v>-12.273999999999999</v>
      </c>
      <c r="U24" s="94">
        <v>-11.010999999999999</v>
      </c>
      <c r="V24" s="94">
        <v>-11.978999999999999</v>
      </c>
      <c r="W24" s="94">
        <v>-14.127000000000001</v>
      </c>
      <c r="X24" s="94">
        <v>-24.766999999999999</v>
      </c>
      <c r="Y24" s="94">
        <v>1.1499999999999999</v>
      </c>
      <c r="Z24" s="94">
        <v>-8.8190000000000008</v>
      </c>
      <c r="AA24" s="94">
        <v>-30.94</v>
      </c>
      <c r="AB24" s="95">
        <v>-8.8559999999999999</v>
      </c>
    </row>
    <row r="25" spans="2:28" ht="15.75" x14ac:dyDescent="0.25">
      <c r="B25" s="52">
        <f>'Ангажирана aFRR енергија '!B25</f>
        <v>43943</v>
      </c>
      <c r="C25" s="152">
        <f t="shared" si="0"/>
        <v>-32.563000000000031</v>
      </c>
      <c r="D25" s="153"/>
      <c r="E25" s="93">
        <v>-6.7949999999999999</v>
      </c>
      <c r="F25" s="94">
        <v>-5.6269999999999998</v>
      </c>
      <c r="G25" s="94">
        <v>25.053000000000001</v>
      </c>
      <c r="H25" s="94">
        <v>51.622</v>
      </c>
      <c r="I25" s="94">
        <v>57.4</v>
      </c>
      <c r="J25" s="94">
        <v>15.592000000000001</v>
      </c>
      <c r="K25" s="94">
        <v>-0.99099999999999999</v>
      </c>
      <c r="L25" s="94">
        <v>3.879</v>
      </c>
      <c r="M25" s="94">
        <v>-16.111000000000001</v>
      </c>
      <c r="N25" s="94">
        <v>-30.027000000000001</v>
      </c>
      <c r="O25" s="94">
        <v>-32.768999999999998</v>
      </c>
      <c r="P25" s="94">
        <v>-24.416</v>
      </c>
      <c r="Q25" s="94">
        <v>-5.0819999999999999</v>
      </c>
      <c r="R25" s="94">
        <v>-4.4089999999999998</v>
      </c>
      <c r="S25" s="94">
        <v>-17.405000000000001</v>
      </c>
      <c r="T25" s="94">
        <v>-6.343</v>
      </c>
      <c r="U25" s="94">
        <v>8.3260000000000005</v>
      </c>
      <c r="V25" s="94">
        <v>-9.8460000000000001</v>
      </c>
      <c r="W25" s="94">
        <v>-17.611000000000001</v>
      </c>
      <c r="X25" s="94">
        <v>-12.186999999999999</v>
      </c>
      <c r="Y25" s="94">
        <v>7.8879999999999999</v>
      </c>
      <c r="Z25" s="94">
        <v>-5.2640000000000002</v>
      </c>
      <c r="AA25" s="94">
        <v>-5.87</v>
      </c>
      <c r="AB25" s="95">
        <v>-1.57</v>
      </c>
    </row>
    <row r="26" spans="2:28" ht="15.75" x14ac:dyDescent="0.25">
      <c r="B26" s="52">
        <f>'Ангажирана aFRR енергија '!B26</f>
        <v>43944</v>
      </c>
      <c r="C26" s="152">
        <f t="shared" si="0"/>
        <v>-112.72300000000001</v>
      </c>
      <c r="D26" s="153"/>
      <c r="E26" s="93">
        <v>-27.236999999999998</v>
      </c>
      <c r="F26" s="94">
        <v>-31.556999999999999</v>
      </c>
      <c r="G26" s="94">
        <v>-18.163</v>
      </c>
      <c r="H26" s="94">
        <v>12.164</v>
      </c>
      <c r="I26" s="94">
        <v>20.971</v>
      </c>
      <c r="J26" s="94">
        <v>-13.801</v>
      </c>
      <c r="K26" s="94">
        <v>-23.68</v>
      </c>
      <c r="L26" s="94">
        <v>-3.177</v>
      </c>
      <c r="M26" s="94">
        <v>-6.0069999999999997</v>
      </c>
      <c r="N26" s="94">
        <v>-1.0249999999999999</v>
      </c>
      <c r="O26" s="94">
        <v>-2.58</v>
      </c>
      <c r="P26" s="94">
        <v>-3.1280000000000001</v>
      </c>
      <c r="Q26" s="94">
        <v>10.651999999999999</v>
      </c>
      <c r="R26" s="94">
        <v>-1.8</v>
      </c>
      <c r="S26" s="94">
        <v>-6.7679999999999998</v>
      </c>
      <c r="T26" s="94">
        <v>-2.5680000000000001</v>
      </c>
      <c r="U26" s="94">
        <v>12.17</v>
      </c>
      <c r="V26" s="94">
        <v>0.70899999999999996</v>
      </c>
      <c r="W26" s="94">
        <v>-11.801</v>
      </c>
      <c r="X26" s="94">
        <v>-14.858000000000001</v>
      </c>
      <c r="Y26" s="94">
        <v>-0.69499999999999995</v>
      </c>
      <c r="Z26" s="94">
        <v>9.1270000000000007</v>
      </c>
      <c r="AA26" s="94">
        <v>-6.0540000000000003</v>
      </c>
      <c r="AB26" s="95">
        <v>-3.617</v>
      </c>
    </row>
    <row r="27" spans="2:28" ht="15.75" x14ac:dyDescent="0.25">
      <c r="B27" s="52">
        <f>'Ангажирана aFRR енергија '!B27</f>
        <v>43945</v>
      </c>
      <c r="C27" s="152">
        <f t="shared" si="0"/>
        <v>-49.814999999999998</v>
      </c>
      <c r="D27" s="153"/>
      <c r="E27" s="93">
        <v>-7.835</v>
      </c>
      <c r="F27" s="94">
        <v>-10.055999999999999</v>
      </c>
      <c r="G27" s="94">
        <v>-4.9269999999999996</v>
      </c>
      <c r="H27" s="94">
        <v>-17.817</v>
      </c>
      <c r="I27" s="94">
        <v>27.54</v>
      </c>
      <c r="J27" s="94">
        <v>1.111</v>
      </c>
      <c r="K27" s="94">
        <v>-4.2999999999999997E-2</v>
      </c>
      <c r="L27" s="94">
        <v>40.06</v>
      </c>
      <c r="M27" s="94">
        <v>30.474</v>
      </c>
      <c r="N27" s="94">
        <v>3.1659999999999999</v>
      </c>
      <c r="O27" s="94">
        <v>-4.2229999999999999</v>
      </c>
      <c r="P27" s="94">
        <v>-4.2969999999999997</v>
      </c>
      <c r="Q27" s="94">
        <v>-5.1950000000000003</v>
      </c>
      <c r="R27" s="94">
        <v>-5.9</v>
      </c>
      <c r="S27" s="94">
        <v>-14.936999999999999</v>
      </c>
      <c r="T27" s="94">
        <v>-3.823</v>
      </c>
      <c r="U27" s="94">
        <v>-2.3860000000000001</v>
      </c>
      <c r="V27" s="94">
        <v>-10.186999999999999</v>
      </c>
      <c r="W27" s="94">
        <v>-36.377000000000002</v>
      </c>
      <c r="X27" s="94">
        <v>-10.023</v>
      </c>
      <c r="Y27" s="94">
        <v>-15.397</v>
      </c>
      <c r="Z27" s="94">
        <v>-3.7</v>
      </c>
      <c r="AA27" s="94">
        <v>-6.6420000000000003</v>
      </c>
      <c r="AB27" s="95">
        <v>11.599</v>
      </c>
    </row>
    <row r="28" spans="2:28" ht="15.75" x14ac:dyDescent="0.25">
      <c r="B28" s="52">
        <f>'Ангажирана aFRR енергија '!B28</f>
        <v>43946</v>
      </c>
      <c r="C28" s="152">
        <f t="shared" si="0"/>
        <v>45.279000000000039</v>
      </c>
      <c r="D28" s="153"/>
      <c r="E28" s="93">
        <v>2.137</v>
      </c>
      <c r="F28" s="94">
        <v>-7.2489999999999997</v>
      </c>
      <c r="G28" s="94">
        <v>-29.664000000000001</v>
      </c>
      <c r="H28" s="94">
        <v>-27.111000000000001</v>
      </c>
      <c r="I28" s="94">
        <v>-0.64900000000000002</v>
      </c>
      <c r="J28" s="94">
        <v>26.227</v>
      </c>
      <c r="K28" s="94">
        <v>20.236000000000001</v>
      </c>
      <c r="L28" s="94">
        <v>64.399000000000001</v>
      </c>
      <c r="M28" s="94">
        <v>67.054000000000002</v>
      </c>
      <c r="N28" s="94">
        <v>16.952000000000002</v>
      </c>
      <c r="O28" s="94">
        <v>11.698</v>
      </c>
      <c r="P28" s="94">
        <v>2.0790000000000002</v>
      </c>
      <c r="Q28" s="94">
        <v>11.385999999999999</v>
      </c>
      <c r="R28" s="94">
        <v>-2.0009999999999999</v>
      </c>
      <c r="S28" s="94">
        <v>-34.713999999999999</v>
      </c>
      <c r="T28" s="94">
        <v>-3.375</v>
      </c>
      <c r="U28" s="94">
        <v>3.798</v>
      </c>
      <c r="V28" s="94">
        <v>7.899</v>
      </c>
      <c r="W28" s="94">
        <v>-9.1880000000000006</v>
      </c>
      <c r="X28" s="94">
        <v>-26.585000000000001</v>
      </c>
      <c r="Y28" s="94">
        <v>-25.878</v>
      </c>
      <c r="Z28" s="94">
        <v>-5.3979999999999997</v>
      </c>
      <c r="AA28" s="94">
        <v>-8.9060000000000006</v>
      </c>
      <c r="AB28" s="95">
        <v>-7.8680000000000003</v>
      </c>
    </row>
    <row r="29" spans="2:28" ht="15.75" x14ac:dyDescent="0.25">
      <c r="B29" s="52">
        <f>'Ангажирана aFRR енергија '!B29</f>
        <v>43947</v>
      </c>
      <c r="C29" s="152">
        <f t="shared" si="0"/>
        <v>269.13699999999994</v>
      </c>
      <c r="D29" s="153"/>
      <c r="E29" s="93">
        <v>-3.2970000000000002</v>
      </c>
      <c r="F29" s="94">
        <v>2.3610000000000002</v>
      </c>
      <c r="G29" s="94">
        <v>8.032</v>
      </c>
      <c r="H29" s="94">
        <v>-5.2590000000000003</v>
      </c>
      <c r="I29" s="94">
        <v>38.689</v>
      </c>
      <c r="J29" s="94">
        <v>102.328</v>
      </c>
      <c r="K29" s="94">
        <v>108.43300000000001</v>
      </c>
      <c r="L29" s="94">
        <v>105.282</v>
      </c>
      <c r="M29" s="94">
        <v>55.783999999999999</v>
      </c>
      <c r="N29" s="94">
        <v>18.234000000000002</v>
      </c>
      <c r="O29" s="94">
        <v>-10.413</v>
      </c>
      <c r="P29" s="94">
        <v>-11.949</v>
      </c>
      <c r="Q29" s="94">
        <v>-26.436</v>
      </c>
      <c r="R29" s="94">
        <v>-14.831</v>
      </c>
      <c r="S29" s="94">
        <v>-23.292000000000002</v>
      </c>
      <c r="T29" s="94">
        <v>-9.9380000000000006</v>
      </c>
      <c r="U29" s="94">
        <v>-27.123999999999999</v>
      </c>
      <c r="V29" s="94">
        <v>-12.122</v>
      </c>
      <c r="W29" s="94">
        <v>-25.791</v>
      </c>
      <c r="X29" s="94">
        <v>2.3090000000000002</v>
      </c>
      <c r="Y29" s="94">
        <v>-7.4649999999999999</v>
      </c>
      <c r="Z29" s="94">
        <v>-4.4509999999999996</v>
      </c>
      <c r="AA29" s="94">
        <v>-4.5620000000000003</v>
      </c>
      <c r="AB29" s="95">
        <v>14.615</v>
      </c>
    </row>
    <row r="30" spans="2:28" ht="15.75" x14ac:dyDescent="0.25">
      <c r="B30" s="52">
        <f>'Ангажирана aFRR енергија '!B30</f>
        <v>43948</v>
      </c>
      <c r="C30" s="152">
        <f t="shared" si="0"/>
        <v>865.60400000000016</v>
      </c>
      <c r="D30" s="153"/>
      <c r="E30" s="93">
        <v>-13.337999999999999</v>
      </c>
      <c r="F30" s="94">
        <v>25.920999999999999</v>
      </c>
      <c r="G30" s="94">
        <v>59.033999999999999</v>
      </c>
      <c r="H30" s="94">
        <v>44.4</v>
      </c>
      <c r="I30" s="94">
        <v>75.897999999999996</v>
      </c>
      <c r="J30" s="94">
        <v>126.315</v>
      </c>
      <c r="K30" s="94">
        <v>97.203000000000003</v>
      </c>
      <c r="L30" s="94">
        <v>113.873</v>
      </c>
      <c r="M30" s="94">
        <v>99.325999999999993</v>
      </c>
      <c r="N30" s="94">
        <v>68.378</v>
      </c>
      <c r="O30" s="94">
        <v>49.793999999999997</v>
      </c>
      <c r="P30" s="94">
        <v>30.16</v>
      </c>
      <c r="Q30" s="94">
        <v>12.519</v>
      </c>
      <c r="R30" s="94">
        <v>25.556000000000001</v>
      </c>
      <c r="S30" s="94">
        <v>-5.6829999999999998</v>
      </c>
      <c r="T30" s="94">
        <v>0.81599999999999995</v>
      </c>
      <c r="U30" s="94">
        <v>10.928000000000001</v>
      </c>
      <c r="V30" s="94">
        <v>23.29</v>
      </c>
      <c r="W30" s="94">
        <v>-10.836</v>
      </c>
      <c r="X30" s="94">
        <v>-4.38</v>
      </c>
      <c r="Y30" s="94">
        <v>1.111</v>
      </c>
      <c r="Z30" s="94">
        <v>30.94</v>
      </c>
      <c r="AA30" s="94">
        <v>-4.75</v>
      </c>
      <c r="AB30" s="95">
        <v>9.1289999999999996</v>
      </c>
    </row>
    <row r="31" spans="2:28" ht="15.75" x14ac:dyDescent="0.25">
      <c r="B31" s="52">
        <f>'Ангажирана aFRR енергија '!B31</f>
        <v>43949</v>
      </c>
      <c r="C31" s="152">
        <f t="shared" si="0"/>
        <v>908.50900000000024</v>
      </c>
      <c r="D31" s="153"/>
      <c r="E31" s="93">
        <v>36.165999999999997</v>
      </c>
      <c r="F31" s="94">
        <v>45.975000000000001</v>
      </c>
      <c r="G31" s="94">
        <v>69.349999999999994</v>
      </c>
      <c r="H31" s="94">
        <v>50.24</v>
      </c>
      <c r="I31" s="94">
        <v>55.353000000000002</v>
      </c>
      <c r="J31" s="94">
        <v>80.114999999999995</v>
      </c>
      <c r="K31" s="94">
        <v>80.777000000000001</v>
      </c>
      <c r="L31" s="94">
        <v>107.818</v>
      </c>
      <c r="M31" s="94">
        <v>92.652000000000001</v>
      </c>
      <c r="N31" s="94">
        <v>71.647000000000006</v>
      </c>
      <c r="O31" s="94">
        <v>62.460999999999999</v>
      </c>
      <c r="P31" s="94">
        <v>48.508000000000003</v>
      </c>
      <c r="Q31" s="94">
        <v>35.317999999999998</v>
      </c>
      <c r="R31" s="94">
        <v>8.8829999999999991</v>
      </c>
      <c r="S31" s="94">
        <v>-16.728999999999999</v>
      </c>
      <c r="T31" s="94">
        <v>0.62</v>
      </c>
      <c r="U31" s="94">
        <v>15.151999999999999</v>
      </c>
      <c r="V31" s="94">
        <v>20.532</v>
      </c>
      <c r="W31" s="94">
        <v>-7.6139999999999999</v>
      </c>
      <c r="X31" s="94">
        <v>-7.19</v>
      </c>
      <c r="Y31" s="94">
        <v>-1.7989999999999999</v>
      </c>
      <c r="Z31" s="94">
        <v>12.243</v>
      </c>
      <c r="AA31" s="94">
        <v>14.349</v>
      </c>
      <c r="AB31" s="95">
        <v>33.682000000000002</v>
      </c>
    </row>
    <row r="32" spans="2:28" ht="15.75" x14ac:dyDescent="0.25">
      <c r="B32" s="52">
        <f>'Ангажирана aFRR енергија '!B32</f>
        <v>43950</v>
      </c>
      <c r="C32" s="152">
        <f t="shared" si="0"/>
        <v>812.67100000000016</v>
      </c>
      <c r="D32" s="153"/>
      <c r="E32" s="93">
        <v>4.5529999999999999</v>
      </c>
      <c r="F32" s="94">
        <v>31.931000000000001</v>
      </c>
      <c r="G32" s="94">
        <v>43.201999999999998</v>
      </c>
      <c r="H32" s="94">
        <v>54.1</v>
      </c>
      <c r="I32" s="94">
        <v>82.227999999999994</v>
      </c>
      <c r="J32" s="94">
        <v>102.54600000000001</v>
      </c>
      <c r="K32" s="94">
        <v>91.641999999999996</v>
      </c>
      <c r="L32" s="94">
        <v>118.584</v>
      </c>
      <c r="M32" s="94">
        <v>94.293000000000006</v>
      </c>
      <c r="N32" s="94">
        <v>74.355999999999995</v>
      </c>
      <c r="O32" s="94">
        <v>57.104999999999997</v>
      </c>
      <c r="P32" s="94">
        <v>43.244999999999997</v>
      </c>
      <c r="Q32" s="94">
        <v>22.826000000000001</v>
      </c>
      <c r="R32" s="94">
        <v>21.931000000000001</v>
      </c>
      <c r="S32" s="94">
        <v>-11.805</v>
      </c>
      <c r="T32" s="94">
        <v>-5.3630000000000004</v>
      </c>
      <c r="U32" s="94">
        <v>1.0569999999999999</v>
      </c>
      <c r="V32" s="94">
        <v>-0.55000000000000004</v>
      </c>
      <c r="W32" s="94">
        <v>-6.6390000000000002</v>
      </c>
      <c r="X32" s="94">
        <v>8.3070000000000004</v>
      </c>
      <c r="Y32" s="94">
        <v>-4.5190000000000001</v>
      </c>
      <c r="Z32" s="94">
        <v>-6.383</v>
      </c>
      <c r="AA32" s="94">
        <v>-5.2789999999999999</v>
      </c>
      <c r="AB32" s="95">
        <v>1.3029999999999999</v>
      </c>
    </row>
    <row r="33" spans="2:28" ht="16.5" thickBot="1" x14ac:dyDescent="0.3">
      <c r="B33" s="61">
        <f>'Ангажирана aFRR енергија '!B33</f>
        <v>43951</v>
      </c>
      <c r="C33" s="160">
        <f t="shared" si="0"/>
        <v>978.5</v>
      </c>
      <c r="D33" s="161"/>
      <c r="E33" s="96">
        <v>-1.841</v>
      </c>
      <c r="F33" s="97">
        <v>23.658999999999999</v>
      </c>
      <c r="G33" s="97">
        <v>36.917000000000002</v>
      </c>
      <c r="H33" s="97">
        <v>49.624000000000002</v>
      </c>
      <c r="I33" s="97">
        <v>76.751000000000005</v>
      </c>
      <c r="J33" s="97">
        <v>117.229</v>
      </c>
      <c r="K33" s="97">
        <v>119.50700000000001</v>
      </c>
      <c r="L33" s="97">
        <v>143.291</v>
      </c>
      <c r="M33" s="97">
        <v>121.176</v>
      </c>
      <c r="N33" s="97">
        <v>99.241</v>
      </c>
      <c r="O33" s="97">
        <v>71.132999999999996</v>
      </c>
      <c r="P33" s="97">
        <v>44.395000000000003</v>
      </c>
      <c r="Q33" s="97">
        <v>16.693000000000001</v>
      </c>
      <c r="R33" s="97">
        <v>5.3550000000000004</v>
      </c>
      <c r="S33" s="97">
        <v>-26.224</v>
      </c>
      <c r="T33" s="97">
        <v>2.0699999999999998</v>
      </c>
      <c r="U33" s="97">
        <v>33.441000000000003</v>
      </c>
      <c r="V33" s="97">
        <v>36.933</v>
      </c>
      <c r="W33" s="97">
        <v>6.8220000000000001</v>
      </c>
      <c r="X33" s="97">
        <v>10.53</v>
      </c>
      <c r="Y33" s="97">
        <v>0.77500000000000002</v>
      </c>
      <c r="Z33" s="97">
        <v>-4.9509999999999996</v>
      </c>
      <c r="AA33" s="97">
        <v>-5.1989999999999998</v>
      </c>
      <c r="AB33" s="98">
        <v>1.173</v>
      </c>
    </row>
    <row r="34" spans="2:28" ht="15.75" x14ac:dyDescent="0.25">
      <c r="B34" s="162" t="s">
        <v>45</v>
      </c>
      <c r="C34" s="162"/>
      <c r="D34" s="81">
        <f>SUM(C4:D33)</f>
        <v>2285.9180000000015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</row>
  </sheetData>
  <mergeCells count="34">
    <mergeCell ref="C31:D31"/>
    <mergeCell ref="C32:D32"/>
    <mergeCell ref="C33:D33"/>
    <mergeCell ref="B34:C34"/>
    <mergeCell ref="C25:D25"/>
    <mergeCell ref="C26:D26"/>
    <mergeCell ref="C27:D27"/>
    <mergeCell ref="C28:D28"/>
    <mergeCell ref="C29:D29"/>
    <mergeCell ref="C30:D30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Цена на порамнување во ЕУР</vt:lpstr>
      <vt:lpstr>Среден курс</vt:lpstr>
      <vt:lpstr>Цена на порамнување во МКД</vt:lpstr>
      <vt:lpstr>Ангажирана aFRR енергија </vt:lpstr>
      <vt:lpstr>Ангажирана mFRR енергија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2020-02-18T12:31:05Z</dcterms:created>
  <dcterms:modified xsi:type="dcterms:W3CDTF">2020-05-07T10:23:24Z</dcterms:modified>
</cp:coreProperties>
</file>